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4.评奖评优\2025-2026学年综测\"/>
    </mc:Choice>
  </mc:AlternateContent>
  <bookViews>
    <workbookView windowWidth="27945" windowHeight="12255"/>
  </bookViews>
  <sheets>
    <sheet name="2025级" sheetId="3" r:id="rId1"/>
    <sheet name="2024级" sheetId="4" r:id="rId2"/>
  </sheets>
  <definedNames>
    <definedName name="_xlnm.Print_Area" localSheetId="0">'2025级'!$A$139:$AD$224</definedName>
    <definedName name="_xlnm._FilterDatabase" localSheetId="0" hidden="1">'2025级'!$A$34:$X$38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<sst xmlns="http://schemas.openxmlformats.org/spreadsheetml/2006/main" count="3504" uniqueCount="1034">
  <si>
    <r>
      <rPr>
        <b/>
        <sz val="12"/>
        <rFont val="黑体"/>
        <charset val="134"/>
      </rPr>
      <t>附件</t>
    </r>
    <r>
      <rPr>
        <b/>
        <sz val="12"/>
        <rFont val="Times New Roman"/>
        <charset val="134"/>
      </rPr>
      <t>5</t>
    </r>
    <r>
      <rPr>
        <b/>
        <sz val="12"/>
        <rFont val="黑体"/>
        <charset val="134"/>
      </rPr>
      <t>：</t>
    </r>
  </si>
  <si>
    <r>
      <rPr>
        <b/>
        <sz val="14"/>
        <color rgb="FFFF0000"/>
        <rFont val="黑体"/>
        <charset val="134"/>
      </rPr>
      <t>数学与统计学院</t>
    </r>
    <r>
      <rPr>
        <b/>
        <sz val="14"/>
        <color rgb="FFFF0000"/>
        <rFont val="Times New Roman"/>
        <charset val="134"/>
      </rPr>
      <t xml:space="preserve"> </t>
    </r>
    <r>
      <rPr>
        <b/>
        <sz val="14"/>
        <color rgb="FFFF0000"/>
        <rFont val="黑体"/>
        <charset val="134"/>
      </rPr>
      <t>数学与应用数学（师范）专业</t>
    </r>
    <r>
      <rPr>
        <b/>
        <sz val="14"/>
        <color rgb="FFFF0000"/>
        <rFont val="Times New Roman"/>
        <charset val="134"/>
      </rPr>
      <t xml:space="preserve"> 2025</t>
    </r>
    <r>
      <rPr>
        <b/>
        <sz val="14"/>
        <color rgb="FFFF0000"/>
        <rFont val="黑体"/>
        <charset val="134"/>
      </rPr>
      <t>年级</t>
    </r>
    <r>
      <rPr>
        <b/>
        <sz val="14"/>
        <color rgb="FFFF0000"/>
        <rFont val="Times New Roman"/>
        <charset val="134"/>
      </rPr>
      <t xml:space="preserve"> </t>
    </r>
    <r>
      <rPr>
        <b/>
        <sz val="14"/>
        <color rgb="FFFF0000"/>
        <rFont val="黑体"/>
        <charset val="134"/>
      </rPr>
      <t>综合测评排名表</t>
    </r>
  </si>
  <si>
    <r>
      <rPr>
        <b/>
        <sz val="12"/>
        <rFont val="仿宋"/>
        <charset val="134"/>
      </rPr>
      <t>学院</t>
    </r>
    <r>
      <rPr>
        <b/>
        <sz val="12"/>
        <rFont val="Times New Roman"/>
        <charset val="134"/>
      </rPr>
      <t xml:space="preserve">:                             </t>
    </r>
  </si>
  <si>
    <r>
      <rPr>
        <b/>
        <sz val="12"/>
        <rFont val="仿宋"/>
        <charset val="134"/>
      </rPr>
      <t>（盖章）</t>
    </r>
  </si>
  <si>
    <r>
      <rPr>
        <b/>
        <sz val="12"/>
        <rFont val="仿宋"/>
        <charset val="134"/>
      </rPr>
      <t>学院分管学生工作领导签名：</t>
    </r>
  </si>
  <si>
    <r>
      <rPr>
        <sz val="11"/>
        <rFont val="黑体"/>
        <charset val="134"/>
      </rPr>
      <t>学院</t>
    </r>
  </si>
  <si>
    <r>
      <rPr>
        <sz val="11"/>
        <rFont val="黑体"/>
        <charset val="134"/>
      </rPr>
      <t>专业</t>
    </r>
  </si>
  <si>
    <r>
      <rPr>
        <sz val="11"/>
        <rFont val="黑体"/>
        <charset val="134"/>
      </rPr>
      <t>年级</t>
    </r>
  </si>
  <si>
    <r>
      <rPr>
        <sz val="11"/>
        <rFont val="黑体"/>
        <charset val="134"/>
      </rPr>
      <t>班级</t>
    </r>
  </si>
  <si>
    <r>
      <rPr>
        <sz val="11"/>
        <rFont val="黑体"/>
        <charset val="134"/>
      </rPr>
      <t>学号</t>
    </r>
  </si>
  <si>
    <r>
      <rPr>
        <sz val="11"/>
        <rFont val="黑体"/>
        <charset val="134"/>
      </rPr>
      <t>姓名</t>
    </r>
  </si>
  <si>
    <r>
      <rPr>
        <sz val="11"/>
        <rFont val="黑体"/>
        <charset val="134"/>
      </rPr>
      <t>德育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考评分</t>
    </r>
  </si>
  <si>
    <r>
      <rPr>
        <sz val="11"/>
        <rFont val="黑体"/>
        <charset val="134"/>
      </rPr>
      <t>德育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加减分</t>
    </r>
  </si>
  <si>
    <r>
      <rPr>
        <sz val="11"/>
        <rFont val="黑体"/>
        <charset val="134"/>
      </rPr>
      <t>德育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成绩</t>
    </r>
  </si>
  <si>
    <r>
      <rPr>
        <sz val="11"/>
        <rFont val="黑体"/>
        <charset val="134"/>
      </rPr>
      <t>智育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考试分</t>
    </r>
  </si>
  <si>
    <r>
      <rPr>
        <sz val="11"/>
        <rFont val="黑体"/>
        <charset val="134"/>
      </rPr>
      <t>智育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加减分</t>
    </r>
  </si>
  <si>
    <r>
      <rPr>
        <sz val="11"/>
        <rFont val="黑体"/>
        <charset val="134"/>
      </rPr>
      <t>智育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成绩</t>
    </r>
  </si>
  <si>
    <r>
      <rPr>
        <sz val="11"/>
        <rFont val="黑体"/>
        <charset val="134"/>
      </rPr>
      <t>体育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测评分</t>
    </r>
  </si>
  <si>
    <r>
      <rPr>
        <sz val="11"/>
        <rFont val="黑体"/>
        <charset val="134"/>
      </rPr>
      <t>体育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加减分</t>
    </r>
  </si>
  <si>
    <r>
      <rPr>
        <sz val="11"/>
        <rFont val="黑体"/>
        <charset val="134"/>
      </rPr>
      <t>体育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成绩</t>
    </r>
  </si>
  <si>
    <r>
      <rPr>
        <sz val="11"/>
        <rFont val="黑体"/>
        <charset val="134"/>
      </rPr>
      <t>美育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基础分</t>
    </r>
  </si>
  <si>
    <r>
      <rPr>
        <sz val="11"/>
        <rFont val="黑体"/>
        <charset val="134"/>
      </rPr>
      <t>美育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奖惩分</t>
    </r>
  </si>
  <si>
    <r>
      <rPr>
        <sz val="11"/>
        <rFont val="黑体"/>
        <charset val="134"/>
      </rPr>
      <t>美育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成绩</t>
    </r>
  </si>
  <si>
    <r>
      <rPr>
        <sz val="11"/>
        <rFont val="黑体"/>
        <charset val="134"/>
      </rPr>
      <t>劳育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基础分</t>
    </r>
  </si>
  <si>
    <r>
      <rPr>
        <sz val="11"/>
        <rFont val="黑体"/>
        <charset val="134"/>
      </rPr>
      <t>劳育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奖惩分</t>
    </r>
  </si>
  <si>
    <r>
      <rPr>
        <sz val="11"/>
        <rFont val="黑体"/>
        <charset val="134"/>
      </rPr>
      <t>劳育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成绩</t>
    </r>
  </si>
  <si>
    <r>
      <rPr>
        <sz val="11"/>
        <rFont val="黑体"/>
        <charset val="134"/>
      </rPr>
      <t>综合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测评分</t>
    </r>
  </si>
  <si>
    <r>
      <rPr>
        <sz val="11"/>
        <rFont val="黑体"/>
        <charset val="134"/>
      </rPr>
      <t>综合测评排名</t>
    </r>
  </si>
  <si>
    <r>
      <rPr>
        <sz val="11"/>
        <rFont val="黑体"/>
        <charset val="134"/>
      </rPr>
      <t>学习成绩排名</t>
    </r>
  </si>
  <si>
    <t>是否有不及格课程</t>
  </si>
  <si>
    <r>
      <rPr>
        <sz val="11"/>
        <rFont val="黑体"/>
        <charset val="134"/>
      </rPr>
      <t>专业年级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总人数</t>
    </r>
  </si>
  <si>
    <r>
      <rPr>
        <sz val="11"/>
        <rFont val="黑体"/>
        <charset val="134"/>
      </rPr>
      <t>奖学金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等级</t>
    </r>
  </si>
  <si>
    <t>单项
奖学金</t>
  </si>
  <si>
    <r>
      <rPr>
        <sz val="11"/>
        <rFont val="黑体"/>
        <charset val="134"/>
      </rPr>
      <t>荣誉称号</t>
    </r>
  </si>
  <si>
    <r>
      <rPr>
        <sz val="11"/>
        <rFont val="黑体"/>
        <charset val="134"/>
      </rPr>
      <t>学生签名</t>
    </r>
  </si>
  <si>
    <t>数学与统计学院</t>
  </si>
  <si>
    <t>数学与应用数学（师范）</t>
  </si>
  <si>
    <t>数学师范251</t>
  </si>
  <si>
    <t>2208110345</t>
  </si>
  <si>
    <t>秦艺芸</t>
  </si>
  <si>
    <t>否</t>
  </si>
  <si>
    <t>一等奖学金</t>
  </si>
  <si>
    <t>三好学生标兵</t>
  </si>
  <si>
    <t>2539110100</t>
  </si>
  <si>
    <t>徐烨然</t>
  </si>
  <si>
    <t>2539110082</t>
  </si>
  <si>
    <t>陆诗婷</t>
  </si>
  <si>
    <t>优秀学生干部</t>
  </si>
  <si>
    <t>数学师范252</t>
  </si>
  <si>
    <t>2539110133</t>
  </si>
  <si>
    <t>陶周依</t>
  </si>
  <si>
    <t>2539110096</t>
  </si>
  <si>
    <t>田佳榕</t>
  </si>
  <si>
    <t>2539110102</t>
  </si>
  <si>
    <t>权诗童</t>
  </si>
  <si>
    <t>二等奖学金</t>
  </si>
  <si>
    <t>2539110083</t>
  </si>
  <si>
    <t>王雨霏</t>
  </si>
  <si>
    <t>2539110161</t>
  </si>
  <si>
    <t>李成浩</t>
  </si>
  <si>
    <t>三好学生</t>
  </si>
  <si>
    <t>2539110104</t>
  </si>
  <si>
    <t>解畅</t>
  </si>
  <si>
    <t>2539110097</t>
  </si>
  <si>
    <t>夏菱梓</t>
  </si>
  <si>
    <t>2539110105</t>
  </si>
  <si>
    <t>王梓莉</t>
  </si>
  <si>
    <t>2539110143</t>
  </si>
  <si>
    <t>马姝仪</t>
  </si>
  <si>
    <t>2415110403</t>
  </si>
  <si>
    <t>张梦书</t>
  </si>
  <si>
    <t>2539110134</t>
  </si>
  <si>
    <t>吕奕晗</t>
  </si>
  <si>
    <t>2539110144</t>
  </si>
  <si>
    <t>柳奕</t>
  </si>
  <si>
    <t>2539110150</t>
  </si>
  <si>
    <t>马雨辰</t>
  </si>
  <si>
    <t>2539110146</t>
  </si>
  <si>
    <t>边思怡</t>
  </si>
  <si>
    <t>三等奖学金</t>
  </si>
  <si>
    <t>2539110084</t>
  </si>
  <si>
    <t>王玥</t>
  </si>
  <si>
    <t>2409110221</t>
  </si>
  <si>
    <t>王恒妍</t>
  </si>
  <si>
    <t>2539110101</t>
  </si>
  <si>
    <t>郑苏婉</t>
  </si>
  <si>
    <t>2539110164</t>
  </si>
  <si>
    <t>陈赟</t>
  </si>
  <si>
    <t>德育分未达标</t>
  </si>
  <si>
    <t>2539110147</t>
  </si>
  <si>
    <t>汤思萌</t>
  </si>
  <si>
    <t>2539110103</t>
  </si>
  <si>
    <t>肖佳洁</t>
  </si>
  <si>
    <t>2539110155</t>
  </si>
  <si>
    <t>葛子萱</t>
  </si>
  <si>
    <t>2539110098</t>
  </si>
  <si>
    <t>袁雯颖</t>
  </si>
  <si>
    <t>2539110086</t>
  </si>
  <si>
    <t>张清影</t>
  </si>
  <si>
    <t>2539110138</t>
  </si>
  <si>
    <t>徐茜</t>
  </si>
  <si>
    <t>2539110081</t>
  </si>
  <si>
    <t>齐慧婷</t>
  </si>
  <si>
    <t>2539110135</t>
  </si>
  <si>
    <t>仇宇萌</t>
  </si>
  <si>
    <t>2421110166</t>
  </si>
  <si>
    <t>张雯君</t>
  </si>
  <si>
    <t>2539110148</t>
  </si>
  <si>
    <t>王婧雯</t>
  </si>
  <si>
    <t>2539110087</t>
  </si>
  <si>
    <t>熊宸</t>
  </si>
  <si>
    <t>2509110266</t>
  </si>
  <si>
    <t>王梓萌</t>
  </si>
  <si>
    <t>2539110094</t>
  </si>
  <si>
    <t>刘子姗</t>
  </si>
  <si>
    <t>2539110093</t>
  </si>
  <si>
    <t>陈茜</t>
  </si>
  <si>
    <t>2539110141</t>
  </si>
  <si>
    <t>江文娅</t>
  </si>
  <si>
    <t>2509110285</t>
  </si>
  <si>
    <t>苏恩哲</t>
  </si>
  <si>
    <t>2539110085</t>
  </si>
  <si>
    <t>阙胤奇</t>
  </si>
  <si>
    <t>2539110092</t>
  </si>
  <si>
    <t>邵诣溶</t>
  </si>
  <si>
    <t>2539110136</t>
  </si>
  <si>
    <t>沈筱悦</t>
  </si>
  <si>
    <t>2539110167</t>
  </si>
  <si>
    <t>金昱衡</t>
  </si>
  <si>
    <t>2501110283</t>
  </si>
  <si>
    <t>徐宇乔</t>
  </si>
  <si>
    <t>2409110190</t>
  </si>
  <si>
    <t>唐婧</t>
  </si>
  <si>
    <t>2539110157</t>
  </si>
  <si>
    <t>黄均豪</t>
  </si>
  <si>
    <t>2539110139</t>
  </si>
  <si>
    <t>沈王娜</t>
  </si>
  <si>
    <t>2539110095</t>
  </si>
  <si>
    <t>邢梦媛</t>
  </si>
  <si>
    <t>2506110257</t>
  </si>
  <si>
    <t>王珏</t>
  </si>
  <si>
    <t>是</t>
  </si>
  <si>
    <t>课程考核不合格</t>
  </si>
  <si>
    <t>2539110130</t>
  </si>
  <si>
    <t>魏舒婷</t>
  </si>
  <si>
    <t>体测成绩不合格</t>
  </si>
  <si>
    <t>社会工作奖</t>
  </si>
  <si>
    <t>2539110178</t>
  </si>
  <si>
    <t>赖天佐</t>
  </si>
  <si>
    <t>2539110149</t>
  </si>
  <si>
    <t>顾诗燕</t>
  </si>
  <si>
    <t>2539110089</t>
  </si>
  <si>
    <t>刘昭君</t>
  </si>
  <si>
    <t>2431110605</t>
  </si>
  <si>
    <t>庄琪琪</t>
  </si>
  <si>
    <t>2539110153</t>
  </si>
  <si>
    <t>任瑞华</t>
  </si>
  <si>
    <t>2539110115</t>
  </si>
  <si>
    <t>陈超一</t>
  </si>
  <si>
    <t>2539110107</t>
  </si>
  <si>
    <t>李琼琼</t>
  </si>
  <si>
    <t>2539110108</t>
  </si>
  <si>
    <t>余晨旭</t>
  </si>
  <si>
    <t>2539110145</t>
  </si>
  <si>
    <t>徐馨怡</t>
  </si>
  <si>
    <t>2539110140</t>
  </si>
  <si>
    <t>田乙</t>
  </si>
  <si>
    <t>2539110099</t>
  </si>
  <si>
    <t>汤宜静</t>
  </si>
  <si>
    <t>2539110175</t>
  </si>
  <si>
    <t>魏延琛</t>
  </si>
  <si>
    <t>2539110160</t>
  </si>
  <si>
    <t>马亦陈</t>
  </si>
  <si>
    <t>2539110132</t>
  </si>
  <si>
    <t>李筠清</t>
  </si>
  <si>
    <t>2539110168</t>
  </si>
  <si>
    <t>周书涵</t>
  </si>
  <si>
    <t>2539110118</t>
  </si>
  <si>
    <t>刘威</t>
  </si>
  <si>
    <t>2539110137</t>
  </si>
  <si>
    <t>吴珺怡</t>
  </si>
  <si>
    <t>2539110131</t>
  </si>
  <si>
    <t>曾思懿</t>
  </si>
  <si>
    <t>2539110106</t>
  </si>
  <si>
    <t>陈甜甜</t>
  </si>
  <si>
    <t>2509110233</t>
  </si>
  <si>
    <t>张圆圆</t>
  </si>
  <si>
    <t>2539110156</t>
  </si>
  <si>
    <t>孔泉</t>
  </si>
  <si>
    <t>2539110090</t>
  </si>
  <si>
    <t>谭雨希</t>
  </si>
  <si>
    <t>2539110111</t>
  </si>
  <si>
    <t>王恩泽</t>
  </si>
  <si>
    <t>2539110117</t>
  </si>
  <si>
    <t>熊宇轩</t>
  </si>
  <si>
    <t>2539110170</t>
  </si>
  <si>
    <t>卢睿</t>
  </si>
  <si>
    <t>2539110151</t>
  </si>
  <si>
    <t>潘衍瑾</t>
  </si>
  <si>
    <t>2539110158</t>
  </si>
  <si>
    <t>张文涌</t>
  </si>
  <si>
    <t>2539110109</t>
  </si>
  <si>
    <t>张星宇</t>
  </si>
  <si>
    <t>2539110165</t>
  </si>
  <si>
    <t>汤茂浩</t>
  </si>
  <si>
    <t>2539110162</t>
  </si>
  <si>
    <t>胡雨晨</t>
  </si>
  <si>
    <t>2539110176</t>
  </si>
  <si>
    <t>胡淏然</t>
  </si>
  <si>
    <t>2539110123</t>
  </si>
  <si>
    <t>陆凯文</t>
  </si>
  <si>
    <t>2539110088</t>
  </si>
  <si>
    <t>陈彤</t>
  </si>
  <si>
    <t>2409110238</t>
  </si>
  <si>
    <t>汪宣宇</t>
  </si>
  <si>
    <t>2539110152</t>
  </si>
  <si>
    <t>康紫涵</t>
  </si>
  <si>
    <t>2539110116</t>
  </si>
  <si>
    <t>沈子悠</t>
  </si>
  <si>
    <t>2539110119</t>
  </si>
  <si>
    <t>薛权鑫</t>
  </si>
  <si>
    <t>2539110112</t>
  </si>
  <si>
    <t>马照奇</t>
  </si>
  <si>
    <t>2539110091</t>
  </si>
  <si>
    <t>毛睿兮</t>
  </si>
  <si>
    <t>2539110159</t>
  </si>
  <si>
    <t>石伟鹏</t>
  </si>
  <si>
    <t>2539110174</t>
  </si>
  <si>
    <t>张玉杰</t>
  </si>
  <si>
    <t>2539110110</t>
  </si>
  <si>
    <t>袁诚君</t>
  </si>
  <si>
    <t>2539110126</t>
  </si>
  <si>
    <t>吴嘉屹</t>
  </si>
  <si>
    <t>2539110177</t>
  </si>
  <si>
    <t>肖嘉昊</t>
  </si>
  <si>
    <t>2539110172</t>
  </si>
  <si>
    <t>丁瑞杰</t>
  </si>
  <si>
    <t>2539110142</t>
  </si>
  <si>
    <t>何孙慧</t>
  </si>
  <si>
    <t>2539110173</t>
  </si>
  <si>
    <t>陈旭</t>
  </si>
  <si>
    <t>2539110120</t>
  </si>
  <si>
    <t>王灿东</t>
  </si>
  <si>
    <t>2539110113</t>
  </si>
  <si>
    <t>金范羿</t>
  </si>
  <si>
    <t>2539110179</t>
  </si>
  <si>
    <t>徐铭昂</t>
  </si>
  <si>
    <t>2539110124</t>
  </si>
  <si>
    <t>郭玉峰</t>
  </si>
  <si>
    <t>2539110125</t>
  </si>
  <si>
    <t>成凯</t>
  </si>
  <si>
    <t>2539110154</t>
  </si>
  <si>
    <t>许铭洋</t>
  </si>
  <si>
    <t>2539110121</t>
  </si>
  <si>
    <t>张益</t>
  </si>
  <si>
    <t>2539110171</t>
  </si>
  <si>
    <t>谢兆玉</t>
  </si>
  <si>
    <t>2506110169</t>
  </si>
  <si>
    <t>殷誉为</t>
  </si>
  <si>
    <t>2539110163</t>
  </si>
  <si>
    <t>潘宇翔</t>
  </si>
  <si>
    <t>2539110166</t>
  </si>
  <si>
    <t>姜涛</t>
  </si>
  <si>
    <t>2439110119</t>
  </si>
  <si>
    <t>钱葛辰</t>
  </si>
  <si>
    <t>2539110127</t>
  </si>
  <si>
    <t>周郅清</t>
  </si>
  <si>
    <t>2539110122</t>
  </si>
  <si>
    <t>李昊昱</t>
  </si>
  <si>
    <t>2539110129</t>
  </si>
  <si>
    <t>余柱安</t>
  </si>
  <si>
    <t>2539110128</t>
  </si>
  <si>
    <t>谢占超</t>
  </si>
  <si>
    <t>2539110169</t>
  </si>
  <si>
    <t>李逸凡</t>
  </si>
  <si>
    <r>
      <rPr>
        <b/>
        <sz val="14"/>
        <color rgb="FFFF0000"/>
        <rFont val="黑体"/>
        <charset val="134"/>
      </rPr>
      <t>数学与统计学院</t>
    </r>
    <r>
      <rPr>
        <b/>
        <sz val="14"/>
        <color rgb="FFFF0000"/>
        <rFont val="Times New Roman"/>
        <charset val="134"/>
      </rPr>
      <t xml:space="preserve"> </t>
    </r>
    <r>
      <rPr>
        <b/>
        <sz val="14"/>
        <color rgb="FFFF0000"/>
        <rFont val="黑体"/>
        <charset val="134"/>
      </rPr>
      <t>数学与应用数学（师范）（农村定向）专业</t>
    </r>
    <r>
      <rPr>
        <b/>
        <sz val="14"/>
        <color rgb="FFFF0000"/>
        <rFont val="Times New Roman"/>
        <charset val="134"/>
      </rPr>
      <t xml:space="preserve"> 2025</t>
    </r>
    <r>
      <rPr>
        <b/>
        <sz val="14"/>
        <color rgb="FFFF0000"/>
        <rFont val="黑体"/>
        <charset val="134"/>
      </rPr>
      <t>年级综合测评排名表</t>
    </r>
  </si>
  <si>
    <r>
      <rPr>
        <sz val="11"/>
        <rFont val="黑体"/>
        <charset val="134"/>
      </rPr>
      <t>单项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奖学金</t>
    </r>
  </si>
  <si>
    <r>
      <rPr>
        <sz val="11"/>
        <rFont val="仿宋"/>
        <charset val="134"/>
      </rPr>
      <t>数学与统计学院</t>
    </r>
  </si>
  <si>
    <r>
      <rPr>
        <sz val="11"/>
        <rFont val="仿宋"/>
        <charset val="134"/>
      </rPr>
      <t>数学与应用数学（师范）（农村定向）</t>
    </r>
  </si>
  <si>
    <r>
      <rPr>
        <sz val="11"/>
        <rFont val="仿宋"/>
        <charset val="134"/>
      </rPr>
      <t>数师定向</t>
    </r>
    <r>
      <rPr>
        <sz val="11"/>
        <rFont val="Times New Roman"/>
        <charset val="134"/>
      </rPr>
      <t>251</t>
    </r>
  </si>
  <si>
    <t>2539110190D</t>
  </si>
  <si>
    <r>
      <rPr>
        <sz val="11"/>
        <color theme="1"/>
        <rFont val="仿宋"/>
        <charset val="134"/>
      </rPr>
      <t>张欽</t>
    </r>
  </si>
  <si>
    <r>
      <rPr>
        <sz val="11"/>
        <rFont val="仿宋"/>
        <charset val="134"/>
      </rPr>
      <t>一等奖学金</t>
    </r>
  </si>
  <si>
    <r>
      <rPr>
        <sz val="11"/>
        <rFont val="仿宋"/>
        <charset val="134"/>
      </rPr>
      <t>优秀学生干部</t>
    </r>
  </si>
  <si>
    <t>2539110186D</t>
  </si>
  <si>
    <r>
      <rPr>
        <sz val="11"/>
        <color theme="1"/>
        <rFont val="仿宋"/>
        <charset val="134"/>
      </rPr>
      <t>张一萌</t>
    </r>
  </si>
  <si>
    <r>
      <rPr>
        <sz val="11"/>
        <rFont val="仿宋"/>
        <charset val="134"/>
      </rPr>
      <t>二等奖学金</t>
    </r>
  </si>
  <si>
    <t>2539110187D</t>
  </si>
  <si>
    <r>
      <rPr>
        <sz val="11"/>
        <color theme="1"/>
        <rFont val="仿宋"/>
        <charset val="134"/>
      </rPr>
      <t>张晗僖</t>
    </r>
  </si>
  <si>
    <t>2539110197D</t>
  </si>
  <si>
    <r>
      <rPr>
        <sz val="11"/>
        <color theme="1"/>
        <rFont val="仿宋"/>
        <charset val="134"/>
      </rPr>
      <t>薛语涵</t>
    </r>
  </si>
  <si>
    <r>
      <rPr>
        <sz val="11"/>
        <rFont val="仿宋"/>
        <charset val="134"/>
      </rPr>
      <t>三等奖学金</t>
    </r>
  </si>
  <si>
    <r>
      <rPr>
        <sz val="11"/>
        <rFont val="宋体"/>
        <charset val="134"/>
      </rPr>
      <t>一等</t>
    </r>
  </si>
  <si>
    <r>
      <rPr>
        <sz val="11"/>
        <rFont val="宋体"/>
        <charset val="134"/>
      </rPr>
      <t>三标</t>
    </r>
  </si>
  <si>
    <r>
      <rPr>
        <sz val="11"/>
        <rFont val="宋体"/>
        <charset val="134"/>
      </rPr>
      <t>研究与创新奖</t>
    </r>
  </si>
  <si>
    <t>2539110196D</t>
  </si>
  <si>
    <r>
      <rPr>
        <sz val="11"/>
        <color theme="1"/>
        <rFont val="仿宋"/>
        <charset val="134"/>
      </rPr>
      <t>石朗硕</t>
    </r>
  </si>
  <si>
    <r>
      <rPr>
        <sz val="11"/>
        <rFont val="宋体"/>
        <charset val="134"/>
      </rPr>
      <t>二等</t>
    </r>
  </si>
  <si>
    <r>
      <rPr>
        <sz val="11"/>
        <rFont val="宋体"/>
        <charset val="134"/>
      </rPr>
      <t>三好</t>
    </r>
  </si>
  <si>
    <r>
      <rPr>
        <sz val="11"/>
        <rFont val="宋体"/>
        <charset val="134"/>
      </rPr>
      <t>道德风尚奖</t>
    </r>
  </si>
  <si>
    <t>2539110198D</t>
  </si>
  <si>
    <r>
      <rPr>
        <sz val="11"/>
        <color theme="1"/>
        <rFont val="仿宋"/>
        <charset val="134"/>
      </rPr>
      <t>郁浩然</t>
    </r>
  </si>
  <si>
    <r>
      <rPr>
        <sz val="11"/>
        <rFont val="宋体"/>
        <charset val="134"/>
      </rPr>
      <t>三等</t>
    </r>
  </si>
  <si>
    <r>
      <rPr>
        <sz val="11"/>
        <rFont val="宋体"/>
        <charset val="134"/>
      </rPr>
      <t>优干</t>
    </r>
  </si>
  <si>
    <r>
      <rPr>
        <sz val="11"/>
        <rFont val="宋体"/>
        <charset val="134"/>
      </rPr>
      <t>文体活动奖</t>
    </r>
  </si>
  <si>
    <t>2539110188D</t>
  </si>
  <si>
    <r>
      <rPr>
        <sz val="11"/>
        <color theme="1"/>
        <rFont val="仿宋"/>
        <charset val="134"/>
      </rPr>
      <t>侯丽萍</t>
    </r>
  </si>
  <si>
    <r>
      <rPr>
        <sz val="11"/>
        <rFont val="宋体"/>
        <charset val="134"/>
      </rPr>
      <t>课程考核不合格</t>
    </r>
  </si>
  <si>
    <r>
      <rPr>
        <sz val="11"/>
        <rFont val="宋体"/>
        <charset val="134"/>
      </rPr>
      <t>社会工作奖</t>
    </r>
  </si>
  <si>
    <t>2539110191D</t>
  </si>
  <si>
    <r>
      <rPr>
        <sz val="11"/>
        <color theme="1"/>
        <rFont val="仿宋"/>
        <charset val="134"/>
      </rPr>
      <t>李安琪</t>
    </r>
  </si>
  <si>
    <t>2539110189D</t>
  </si>
  <si>
    <r>
      <rPr>
        <sz val="11"/>
        <color theme="1"/>
        <rFont val="仿宋"/>
        <charset val="134"/>
      </rPr>
      <t>姜沅彤</t>
    </r>
  </si>
  <si>
    <t>2539110183D</t>
  </si>
  <si>
    <r>
      <rPr>
        <sz val="11"/>
        <color theme="1"/>
        <rFont val="仿宋"/>
        <charset val="134"/>
      </rPr>
      <t>黄彤彤</t>
    </r>
  </si>
  <si>
    <r>
      <rPr>
        <sz val="11"/>
        <rFont val="宋体"/>
        <charset val="134"/>
      </rPr>
      <t>德育分未达标</t>
    </r>
  </si>
  <si>
    <t>2539110181D</t>
  </si>
  <si>
    <r>
      <rPr>
        <sz val="11"/>
        <color theme="1"/>
        <rFont val="仿宋"/>
        <charset val="134"/>
      </rPr>
      <t>李秋希</t>
    </r>
  </si>
  <si>
    <r>
      <rPr>
        <sz val="11"/>
        <rFont val="宋体"/>
        <charset val="134"/>
      </rPr>
      <t>体育成绩不合格</t>
    </r>
  </si>
  <si>
    <t>2539110192D</t>
  </si>
  <si>
    <r>
      <rPr>
        <sz val="11"/>
        <color theme="1"/>
        <rFont val="仿宋"/>
        <charset val="134"/>
      </rPr>
      <t>周启昂</t>
    </r>
  </si>
  <si>
    <t>2539110182D</t>
  </si>
  <si>
    <r>
      <rPr>
        <sz val="11"/>
        <color theme="1"/>
        <rFont val="仿宋"/>
        <charset val="134"/>
      </rPr>
      <t>施语婷</t>
    </r>
  </si>
  <si>
    <t>2539110193D</t>
  </si>
  <si>
    <r>
      <rPr>
        <sz val="11"/>
        <color theme="1"/>
        <rFont val="仿宋"/>
        <charset val="134"/>
      </rPr>
      <t>秦嘉锐</t>
    </r>
  </si>
  <si>
    <r>
      <rPr>
        <sz val="11"/>
        <rFont val="仿宋"/>
        <charset val="134"/>
      </rPr>
      <t>课程考核不合格</t>
    </r>
  </si>
  <si>
    <t>2539110194D</t>
  </si>
  <si>
    <r>
      <rPr>
        <sz val="11"/>
        <color theme="1"/>
        <rFont val="仿宋"/>
        <charset val="134"/>
      </rPr>
      <t>陈奕潼</t>
    </r>
  </si>
  <si>
    <t>2539110184D</t>
  </si>
  <si>
    <r>
      <rPr>
        <sz val="11"/>
        <color theme="1"/>
        <rFont val="仿宋"/>
        <charset val="134"/>
      </rPr>
      <t>袁钰尧</t>
    </r>
  </si>
  <si>
    <t>2539110180D</t>
  </si>
  <si>
    <r>
      <rPr>
        <sz val="11"/>
        <color theme="1"/>
        <rFont val="仿宋"/>
        <charset val="134"/>
      </rPr>
      <t>蔡铭</t>
    </r>
  </si>
  <si>
    <t>2539110199D</t>
  </si>
  <si>
    <r>
      <rPr>
        <sz val="11"/>
        <color theme="1"/>
        <rFont val="仿宋"/>
        <charset val="134"/>
      </rPr>
      <t>张博</t>
    </r>
  </si>
  <si>
    <t>2539110195D</t>
  </si>
  <si>
    <r>
      <rPr>
        <sz val="11"/>
        <color theme="1"/>
        <rFont val="仿宋"/>
        <charset val="134"/>
      </rPr>
      <t>潘季宇</t>
    </r>
  </si>
  <si>
    <t>2539110185D</t>
  </si>
  <si>
    <r>
      <rPr>
        <sz val="11"/>
        <color theme="1"/>
        <rFont val="仿宋"/>
        <charset val="134"/>
      </rPr>
      <t>张文琪</t>
    </r>
  </si>
  <si>
    <r>
      <rPr>
        <b/>
        <sz val="14"/>
        <color rgb="FFFF0000"/>
        <rFont val="黑体"/>
        <charset val="134"/>
      </rPr>
      <t>数学与统计学院</t>
    </r>
    <r>
      <rPr>
        <b/>
        <sz val="14"/>
        <color rgb="FFFF0000"/>
        <rFont val="Times New Roman"/>
        <charset val="134"/>
      </rPr>
      <t xml:space="preserve"> </t>
    </r>
    <r>
      <rPr>
        <b/>
        <sz val="14"/>
        <color rgb="FFFF0000"/>
        <rFont val="黑体"/>
        <charset val="134"/>
      </rPr>
      <t>应用统计学</t>
    </r>
    <r>
      <rPr>
        <b/>
        <sz val="14"/>
        <color rgb="FFFF0000"/>
        <rFont val="Times New Roman"/>
        <charset val="134"/>
      </rPr>
      <t xml:space="preserve"> </t>
    </r>
    <r>
      <rPr>
        <b/>
        <sz val="14"/>
        <color rgb="FFFF0000"/>
        <rFont val="黑体"/>
        <charset val="134"/>
      </rPr>
      <t>专业</t>
    </r>
    <r>
      <rPr>
        <b/>
        <sz val="14"/>
        <color rgb="FFFF0000"/>
        <rFont val="Times New Roman"/>
        <charset val="134"/>
      </rPr>
      <t xml:space="preserve"> 2025</t>
    </r>
    <r>
      <rPr>
        <b/>
        <sz val="14"/>
        <color rgb="FFFF0000"/>
        <rFont val="黑体"/>
        <charset val="134"/>
      </rPr>
      <t>年级</t>
    </r>
    <r>
      <rPr>
        <b/>
        <sz val="14"/>
        <color rgb="FFFF0000"/>
        <rFont val="Times New Roman"/>
        <charset val="134"/>
      </rPr>
      <t xml:space="preserve"> </t>
    </r>
    <r>
      <rPr>
        <b/>
        <sz val="14"/>
        <color rgb="FFFF0000"/>
        <rFont val="黑体"/>
        <charset val="134"/>
      </rPr>
      <t>综合测评排名表</t>
    </r>
  </si>
  <si>
    <r>
      <rPr>
        <sz val="11"/>
        <color theme="1"/>
        <rFont val="仿宋"/>
        <charset val="134"/>
      </rPr>
      <t>数学与统计学院</t>
    </r>
  </si>
  <si>
    <r>
      <rPr>
        <sz val="11"/>
        <color theme="1"/>
        <rFont val="仿宋"/>
        <charset val="134"/>
      </rPr>
      <t>应用统计学</t>
    </r>
  </si>
  <si>
    <r>
      <rPr>
        <sz val="11"/>
        <color theme="1"/>
        <rFont val="仿宋"/>
        <charset val="134"/>
      </rPr>
      <t>统计</t>
    </r>
    <r>
      <rPr>
        <sz val="11"/>
        <color theme="1"/>
        <rFont val="Times New Roman"/>
        <charset val="134"/>
      </rPr>
      <t>252</t>
    </r>
  </si>
  <si>
    <t>2539110041</t>
  </si>
  <si>
    <r>
      <rPr>
        <sz val="11"/>
        <color theme="1"/>
        <rFont val="仿宋"/>
        <charset val="134"/>
      </rPr>
      <t>吴瑞雪</t>
    </r>
  </si>
  <si>
    <r>
      <rPr>
        <sz val="11"/>
        <rFont val="仿宋"/>
        <charset val="134"/>
      </rPr>
      <t>三好学生标兵</t>
    </r>
  </si>
  <si>
    <r>
      <rPr>
        <sz val="11"/>
        <color theme="1"/>
        <rFont val="仿宋"/>
        <charset val="134"/>
      </rPr>
      <t>统计</t>
    </r>
    <r>
      <rPr>
        <sz val="11"/>
        <color theme="1"/>
        <rFont val="Times New Roman"/>
        <charset val="134"/>
      </rPr>
      <t>251</t>
    </r>
  </si>
  <si>
    <t>2539110016</t>
  </si>
  <si>
    <r>
      <rPr>
        <sz val="11"/>
        <color theme="1"/>
        <rFont val="仿宋"/>
        <charset val="134"/>
      </rPr>
      <t>李苏琪</t>
    </r>
  </si>
  <si>
    <t>2539110073</t>
  </si>
  <si>
    <r>
      <rPr>
        <sz val="11"/>
        <color theme="1"/>
        <rFont val="仿宋"/>
        <charset val="134"/>
      </rPr>
      <t>张宗轩</t>
    </r>
  </si>
  <si>
    <t>2539110017</t>
  </si>
  <si>
    <r>
      <rPr>
        <sz val="11"/>
        <color theme="1"/>
        <rFont val="仿宋"/>
        <charset val="134"/>
      </rPr>
      <t>朱佳怡</t>
    </r>
  </si>
  <si>
    <t>2539110043</t>
  </si>
  <si>
    <r>
      <rPr>
        <sz val="11"/>
        <color theme="1"/>
        <rFont val="仿宋"/>
        <charset val="134"/>
      </rPr>
      <t>刘文静</t>
    </r>
  </si>
  <si>
    <t>2421110192</t>
  </si>
  <si>
    <r>
      <rPr>
        <sz val="11"/>
        <color theme="1"/>
        <rFont val="仿宋"/>
        <charset val="134"/>
      </rPr>
      <t>杨若欣</t>
    </r>
  </si>
  <si>
    <t>2533110444</t>
  </si>
  <si>
    <r>
      <rPr>
        <sz val="11"/>
        <color theme="1"/>
        <rFont val="仿宋"/>
        <charset val="134"/>
      </rPr>
      <t>万其悦</t>
    </r>
  </si>
  <si>
    <r>
      <rPr>
        <sz val="11"/>
        <rFont val="仿宋"/>
        <charset val="134"/>
      </rPr>
      <t>三好学生</t>
    </r>
  </si>
  <si>
    <t>2539110044</t>
  </si>
  <si>
    <r>
      <rPr>
        <sz val="11"/>
        <color theme="1"/>
        <rFont val="仿宋"/>
        <charset val="134"/>
      </rPr>
      <t>张榕凌</t>
    </r>
  </si>
  <si>
    <t>2539110002</t>
  </si>
  <si>
    <r>
      <rPr>
        <sz val="11"/>
        <color theme="1"/>
        <rFont val="仿宋"/>
        <charset val="134"/>
      </rPr>
      <t>宋师育</t>
    </r>
  </si>
  <si>
    <t>2539110026</t>
  </si>
  <si>
    <r>
      <rPr>
        <sz val="11"/>
        <color theme="1"/>
        <rFont val="仿宋"/>
        <charset val="134"/>
      </rPr>
      <t>张妍铭</t>
    </r>
  </si>
  <si>
    <t>2539110055</t>
  </si>
  <si>
    <r>
      <rPr>
        <sz val="11"/>
        <color theme="1"/>
        <rFont val="仿宋"/>
        <charset val="134"/>
      </rPr>
      <t>陈玉敏</t>
    </r>
  </si>
  <si>
    <t>2521110191</t>
  </si>
  <si>
    <r>
      <rPr>
        <sz val="11"/>
        <color theme="1"/>
        <rFont val="仿宋"/>
        <charset val="134"/>
      </rPr>
      <t>吴玥</t>
    </r>
  </si>
  <si>
    <t>2539110020</t>
  </si>
  <si>
    <r>
      <rPr>
        <sz val="11"/>
        <color theme="1"/>
        <rFont val="仿宋"/>
        <charset val="134"/>
      </rPr>
      <t>陈妤琳</t>
    </r>
  </si>
  <si>
    <t>2539110054</t>
  </si>
  <si>
    <r>
      <rPr>
        <sz val="11"/>
        <color theme="1"/>
        <rFont val="仿宋"/>
        <charset val="134"/>
      </rPr>
      <t>滕越</t>
    </r>
  </si>
  <si>
    <t>2539110025</t>
  </si>
  <si>
    <r>
      <rPr>
        <sz val="11"/>
        <color theme="1"/>
        <rFont val="仿宋"/>
        <charset val="134"/>
      </rPr>
      <t>姜婷</t>
    </r>
  </si>
  <si>
    <t>2539110063</t>
  </si>
  <si>
    <r>
      <rPr>
        <sz val="11"/>
        <color theme="1"/>
        <rFont val="仿宋"/>
        <charset val="134"/>
      </rPr>
      <t>黄筱菡</t>
    </r>
  </si>
  <si>
    <t>2539110051</t>
  </si>
  <si>
    <r>
      <rPr>
        <sz val="11"/>
        <color theme="1"/>
        <rFont val="仿宋"/>
        <charset val="134"/>
      </rPr>
      <t>夏灵昱</t>
    </r>
  </si>
  <si>
    <r>
      <rPr>
        <sz val="11"/>
        <color theme="1"/>
        <rFont val="仿宋"/>
        <charset val="134"/>
      </rPr>
      <t>陆严润熹</t>
    </r>
  </si>
  <si>
    <t>2539110059</t>
  </si>
  <si>
    <r>
      <rPr>
        <sz val="11"/>
        <color theme="1"/>
        <rFont val="仿宋"/>
        <charset val="134"/>
      </rPr>
      <t>张姝阳</t>
    </r>
  </si>
  <si>
    <t>2539110011</t>
  </si>
  <si>
    <r>
      <rPr>
        <sz val="11"/>
        <color theme="1"/>
        <rFont val="仿宋"/>
        <charset val="134"/>
      </rPr>
      <t>王舒涵</t>
    </r>
  </si>
  <si>
    <t>2539110030</t>
  </si>
  <si>
    <r>
      <rPr>
        <sz val="11"/>
        <color theme="1"/>
        <rFont val="仿宋"/>
        <charset val="134"/>
      </rPr>
      <t>郭江超</t>
    </r>
  </si>
  <si>
    <t>2539110056</t>
  </si>
  <si>
    <r>
      <rPr>
        <sz val="11"/>
        <color theme="1"/>
        <rFont val="仿宋"/>
        <charset val="134"/>
      </rPr>
      <t>徐嘉佑</t>
    </r>
  </si>
  <si>
    <t>2539110068</t>
  </si>
  <si>
    <r>
      <rPr>
        <sz val="11"/>
        <color theme="1"/>
        <rFont val="仿宋"/>
        <charset val="134"/>
      </rPr>
      <t>张国花</t>
    </r>
  </si>
  <si>
    <t>2539110013</t>
  </si>
  <si>
    <r>
      <rPr>
        <sz val="11"/>
        <color theme="1"/>
        <rFont val="仿宋"/>
        <charset val="134"/>
      </rPr>
      <t>李明璐</t>
    </r>
  </si>
  <si>
    <r>
      <rPr>
        <sz val="11"/>
        <color theme="1"/>
        <rFont val="仿宋"/>
        <charset val="134"/>
      </rPr>
      <t>吴羡龄</t>
    </r>
  </si>
  <si>
    <t>2539110057</t>
  </si>
  <si>
    <r>
      <rPr>
        <sz val="11"/>
        <color theme="1"/>
        <rFont val="仿宋"/>
        <charset val="134"/>
      </rPr>
      <t>柯瑞</t>
    </r>
  </si>
  <si>
    <r>
      <rPr>
        <sz val="11"/>
        <color theme="1"/>
        <rFont val="仿宋"/>
        <charset val="134"/>
      </rPr>
      <t>尤朵</t>
    </r>
  </si>
  <si>
    <t>2539110009</t>
  </si>
  <si>
    <r>
      <rPr>
        <sz val="11"/>
        <color theme="1"/>
        <rFont val="仿宋"/>
        <charset val="134"/>
      </rPr>
      <t>卞春铧</t>
    </r>
  </si>
  <si>
    <t>2539110075</t>
  </si>
  <si>
    <r>
      <rPr>
        <sz val="11"/>
        <color theme="1"/>
        <rFont val="仿宋"/>
        <charset val="134"/>
      </rPr>
      <t>田浩哲</t>
    </r>
  </si>
  <si>
    <t>2539110008</t>
  </si>
  <si>
    <r>
      <rPr>
        <sz val="11"/>
        <color theme="1"/>
        <rFont val="仿宋"/>
        <charset val="134"/>
      </rPr>
      <t>徐筠婷</t>
    </r>
  </si>
  <si>
    <t>2539110018</t>
  </si>
  <si>
    <r>
      <rPr>
        <sz val="11"/>
        <color theme="1"/>
        <rFont val="仿宋"/>
        <charset val="134"/>
      </rPr>
      <t>王祺想</t>
    </r>
  </si>
  <si>
    <t>2539110028</t>
  </si>
  <si>
    <r>
      <rPr>
        <sz val="11"/>
        <color theme="1"/>
        <rFont val="仿宋"/>
        <charset val="134"/>
      </rPr>
      <t>谢玉楠</t>
    </r>
  </si>
  <si>
    <t>2539110053</t>
  </si>
  <si>
    <r>
      <rPr>
        <sz val="11"/>
        <color theme="1"/>
        <rFont val="仿宋"/>
        <charset val="134"/>
      </rPr>
      <t>季然</t>
    </r>
  </si>
  <si>
    <t>2539110052</t>
  </si>
  <si>
    <r>
      <rPr>
        <sz val="11"/>
        <color theme="1"/>
        <rFont val="仿宋"/>
        <charset val="134"/>
      </rPr>
      <t>刘伊茗</t>
    </r>
  </si>
  <si>
    <t>2539110019</t>
  </si>
  <si>
    <r>
      <rPr>
        <sz val="11"/>
        <color theme="1"/>
        <rFont val="仿宋"/>
        <charset val="134"/>
      </rPr>
      <t>万怡珂</t>
    </r>
  </si>
  <si>
    <t>学业进步奖</t>
  </si>
  <si>
    <t>2539110048</t>
  </si>
  <si>
    <r>
      <rPr>
        <sz val="11"/>
        <color theme="1"/>
        <rFont val="仿宋"/>
        <charset val="134"/>
      </rPr>
      <t>张琼予</t>
    </r>
  </si>
  <si>
    <t>2539110062</t>
  </si>
  <si>
    <r>
      <rPr>
        <sz val="11"/>
        <color theme="1"/>
        <rFont val="仿宋"/>
        <charset val="134"/>
      </rPr>
      <t>叶欣怡</t>
    </r>
  </si>
  <si>
    <t>2539110064</t>
  </si>
  <si>
    <r>
      <rPr>
        <sz val="11"/>
        <color theme="1"/>
        <rFont val="仿宋"/>
        <charset val="134"/>
      </rPr>
      <t>孙婉嘉</t>
    </r>
  </si>
  <si>
    <t>2539110035</t>
  </si>
  <si>
    <r>
      <rPr>
        <sz val="11"/>
        <color theme="1"/>
        <rFont val="仿宋"/>
        <charset val="134"/>
      </rPr>
      <t>高培翔</t>
    </r>
  </si>
  <si>
    <r>
      <rPr>
        <sz val="11"/>
        <rFont val="仿宋"/>
        <charset val="134"/>
      </rPr>
      <t>体测成绩不合格</t>
    </r>
  </si>
  <si>
    <r>
      <rPr>
        <sz val="11"/>
        <color theme="1"/>
        <rFont val="仿宋"/>
        <charset val="134"/>
      </rPr>
      <t>朱雨晗</t>
    </r>
  </si>
  <si>
    <t>2539110047</t>
  </si>
  <si>
    <r>
      <rPr>
        <sz val="11"/>
        <color theme="1"/>
        <rFont val="仿宋"/>
        <charset val="134"/>
      </rPr>
      <t>胥颜颜</t>
    </r>
  </si>
  <si>
    <t>2539110061</t>
  </si>
  <si>
    <r>
      <rPr>
        <sz val="11"/>
        <color theme="1"/>
        <rFont val="仿宋"/>
        <charset val="134"/>
      </rPr>
      <t>邱雨洁</t>
    </r>
  </si>
  <si>
    <t>2539110077</t>
  </si>
  <si>
    <r>
      <rPr>
        <sz val="11"/>
        <color theme="1"/>
        <rFont val="仿宋"/>
        <charset val="134"/>
      </rPr>
      <t>吴宇航</t>
    </r>
  </si>
  <si>
    <r>
      <rPr>
        <sz val="11"/>
        <color theme="1"/>
        <rFont val="仿宋"/>
        <charset val="134"/>
      </rPr>
      <t>贺艺欣</t>
    </r>
  </si>
  <si>
    <t>2539110071</t>
  </si>
  <si>
    <r>
      <rPr>
        <sz val="11"/>
        <color theme="1"/>
        <rFont val="仿宋"/>
        <charset val="134"/>
      </rPr>
      <t>王颢然</t>
    </r>
  </si>
  <si>
    <t>2539110079</t>
  </si>
  <si>
    <r>
      <rPr>
        <sz val="11"/>
        <color theme="1"/>
        <rFont val="仿宋"/>
        <charset val="134"/>
      </rPr>
      <t>卢永毅</t>
    </r>
  </si>
  <si>
    <t>2509110158</t>
  </si>
  <si>
    <r>
      <rPr>
        <sz val="11"/>
        <color theme="1"/>
        <rFont val="仿宋"/>
        <charset val="134"/>
      </rPr>
      <t>孙暄哲</t>
    </r>
  </si>
  <si>
    <t>2539110049</t>
  </si>
  <si>
    <r>
      <rPr>
        <sz val="11"/>
        <color theme="1"/>
        <rFont val="仿宋"/>
        <charset val="134"/>
      </rPr>
      <t>吴舒宁</t>
    </r>
  </si>
  <si>
    <t>2539110006</t>
  </si>
  <si>
    <r>
      <rPr>
        <sz val="11"/>
        <color theme="1"/>
        <rFont val="仿宋"/>
        <charset val="134"/>
      </rPr>
      <t>崔佳敏</t>
    </r>
  </si>
  <si>
    <t>2539110001</t>
  </si>
  <si>
    <r>
      <rPr>
        <sz val="11"/>
        <color theme="1"/>
        <rFont val="仿宋"/>
        <charset val="134"/>
      </rPr>
      <t>刘蔷</t>
    </r>
  </si>
  <si>
    <t>2539110066</t>
  </si>
  <si>
    <r>
      <rPr>
        <sz val="11"/>
        <color theme="1"/>
        <rFont val="仿宋"/>
        <charset val="134"/>
      </rPr>
      <t>李雨凌</t>
    </r>
  </si>
  <si>
    <t>2421110167</t>
  </si>
  <si>
    <r>
      <rPr>
        <sz val="11"/>
        <color theme="1"/>
        <rFont val="仿宋"/>
        <charset val="134"/>
      </rPr>
      <t>庄伊凡</t>
    </r>
  </si>
  <si>
    <t>2539110024</t>
  </si>
  <si>
    <r>
      <rPr>
        <sz val="11"/>
        <color theme="1"/>
        <rFont val="仿宋"/>
        <charset val="134"/>
      </rPr>
      <t>袁悦</t>
    </r>
  </si>
  <si>
    <t>2539110032</t>
  </si>
  <si>
    <r>
      <rPr>
        <sz val="11"/>
        <color theme="1"/>
        <rFont val="仿宋"/>
        <charset val="134"/>
      </rPr>
      <t>焦长威</t>
    </r>
  </si>
  <si>
    <t>2421110183</t>
  </si>
  <si>
    <r>
      <rPr>
        <sz val="11"/>
        <color theme="1"/>
        <rFont val="仿宋"/>
        <charset val="134"/>
      </rPr>
      <t>董轩彤</t>
    </r>
  </si>
  <si>
    <t>2539110005</t>
  </si>
  <si>
    <r>
      <rPr>
        <sz val="11"/>
        <color theme="1"/>
        <rFont val="仿宋"/>
        <charset val="134"/>
      </rPr>
      <t>陈咏惠</t>
    </r>
  </si>
  <si>
    <t>2539110036</t>
  </si>
  <si>
    <r>
      <rPr>
        <sz val="11"/>
        <color theme="1"/>
        <rFont val="仿宋"/>
        <charset val="134"/>
      </rPr>
      <t>徐梓轩</t>
    </r>
  </si>
  <si>
    <t>2539110060</t>
  </si>
  <si>
    <r>
      <rPr>
        <sz val="11"/>
        <color theme="1"/>
        <rFont val="仿宋"/>
        <charset val="134"/>
      </rPr>
      <t>宋瑾</t>
    </r>
  </si>
  <si>
    <t>2539110046</t>
  </si>
  <si>
    <r>
      <rPr>
        <sz val="11"/>
        <color theme="1"/>
        <rFont val="仿宋"/>
        <charset val="134"/>
      </rPr>
      <t>张育菡</t>
    </r>
  </si>
  <si>
    <t>2539110003</t>
  </si>
  <si>
    <r>
      <rPr>
        <sz val="11"/>
        <color theme="1"/>
        <rFont val="仿宋"/>
        <charset val="134"/>
      </rPr>
      <t>徐沛琪</t>
    </r>
  </si>
  <si>
    <t>2539110080</t>
  </si>
  <si>
    <r>
      <rPr>
        <sz val="11"/>
        <color theme="1"/>
        <rFont val="仿宋"/>
        <charset val="134"/>
      </rPr>
      <t>葛思昊</t>
    </r>
  </si>
  <si>
    <t>2539110067</t>
  </si>
  <si>
    <r>
      <rPr>
        <sz val="11"/>
        <color theme="1"/>
        <rFont val="仿宋"/>
        <charset val="134"/>
      </rPr>
      <t>周庆萌</t>
    </r>
  </si>
  <si>
    <t>2415110212</t>
  </si>
  <si>
    <r>
      <rPr>
        <sz val="11"/>
        <color theme="1"/>
        <rFont val="仿宋"/>
        <charset val="134"/>
      </rPr>
      <t>蒋家萌</t>
    </r>
  </si>
  <si>
    <t>2539110021</t>
  </si>
  <si>
    <r>
      <rPr>
        <sz val="11"/>
        <color theme="1"/>
        <rFont val="仿宋"/>
        <charset val="134"/>
      </rPr>
      <t>赵紫馨</t>
    </r>
  </si>
  <si>
    <t>2539110034</t>
  </si>
  <si>
    <r>
      <rPr>
        <sz val="11"/>
        <color theme="1"/>
        <rFont val="仿宋"/>
        <charset val="134"/>
      </rPr>
      <t>陆奕鸣</t>
    </r>
  </si>
  <si>
    <t>2539110014</t>
  </si>
  <si>
    <r>
      <rPr>
        <sz val="11"/>
        <color theme="1"/>
        <rFont val="仿宋"/>
        <charset val="134"/>
      </rPr>
      <t>朱嘉琪</t>
    </r>
  </si>
  <si>
    <t>2539110069</t>
  </si>
  <si>
    <r>
      <rPr>
        <sz val="11"/>
        <color theme="1"/>
        <rFont val="仿宋"/>
        <charset val="134"/>
      </rPr>
      <t>王梓涵</t>
    </r>
  </si>
  <si>
    <t>2539110029</t>
  </si>
  <si>
    <r>
      <rPr>
        <sz val="11"/>
        <color theme="1"/>
        <rFont val="仿宋"/>
        <charset val="134"/>
      </rPr>
      <t>关振峰</t>
    </r>
  </si>
  <si>
    <t>2539110050</t>
  </si>
  <si>
    <r>
      <rPr>
        <sz val="11"/>
        <color theme="1"/>
        <rFont val="仿宋"/>
        <charset val="134"/>
      </rPr>
      <t>杜婧钰</t>
    </r>
  </si>
  <si>
    <t>2539110022</t>
  </si>
  <si>
    <r>
      <rPr>
        <sz val="11"/>
        <color theme="1"/>
        <rFont val="仿宋"/>
        <charset val="134"/>
      </rPr>
      <t>徐玥</t>
    </r>
  </si>
  <si>
    <t>2539110010</t>
  </si>
  <si>
    <r>
      <rPr>
        <sz val="11"/>
        <color theme="1"/>
        <rFont val="仿宋"/>
        <charset val="134"/>
      </rPr>
      <t>吴欣谕</t>
    </r>
  </si>
  <si>
    <t>2539110037</t>
  </si>
  <si>
    <r>
      <rPr>
        <sz val="11"/>
        <color theme="1"/>
        <rFont val="仿宋"/>
        <charset val="134"/>
      </rPr>
      <t>王铭涵</t>
    </r>
  </si>
  <si>
    <t>2539110040</t>
  </si>
  <si>
    <r>
      <rPr>
        <sz val="11"/>
        <color theme="1"/>
        <rFont val="仿宋"/>
        <charset val="134"/>
      </rPr>
      <t>韦柏屹</t>
    </r>
  </si>
  <si>
    <t>2539110031</t>
  </si>
  <si>
    <r>
      <rPr>
        <sz val="11"/>
        <color theme="1"/>
        <rFont val="仿宋"/>
        <charset val="134"/>
      </rPr>
      <t>信德峥</t>
    </r>
  </si>
  <si>
    <t>2539110078</t>
  </si>
  <si>
    <r>
      <rPr>
        <sz val="11"/>
        <color theme="1"/>
        <rFont val="仿宋"/>
        <charset val="134"/>
      </rPr>
      <t>杨佳盼</t>
    </r>
  </si>
  <si>
    <t>2539110072</t>
  </si>
  <si>
    <r>
      <rPr>
        <sz val="11"/>
        <color theme="1"/>
        <rFont val="仿宋"/>
        <charset val="134"/>
      </rPr>
      <t>戴智豪</t>
    </r>
  </si>
  <si>
    <t>2539110076</t>
  </si>
  <si>
    <r>
      <rPr>
        <sz val="11"/>
        <color theme="1"/>
        <rFont val="仿宋"/>
        <charset val="134"/>
      </rPr>
      <t>张方明</t>
    </r>
  </si>
  <si>
    <t>2539110038</t>
  </si>
  <si>
    <r>
      <rPr>
        <sz val="11"/>
        <color theme="1"/>
        <rFont val="仿宋"/>
        <charset val="134"/>
      </rPr>
      <t>杨传智</t>
    </r>
  </si>
  <si>
    <t>2539110058</t>
  </si>
  <si>
    <r>
      <rPr>
        <sz val="11"/>
        <color theme="1"/>
        <rFont val="仿宋"/>
        <charset val="134"/>
      </rPr>
      <t>陆思怡</t>
    </r>
  </si>
  <si>
    <t>2539110023</t>
  </si>
  <si>
    <r>
      <rPr>
        <sz val="11"/>
        <color theme="1"/>
        <rFont val="仿宋"/>
        <charset val="134"/>
      </rPr>
      <t>王楚雅</t>
    </r>
  </si>
  <si>
    <t>2539110015</t>
  </si>
  <si>
    <r>
      <rPr>
        <sz val="11"/>
        <color theme="1"/>
        <rFont val="仿宋"/>
        <charset val="134"/>
      </rPr>
      <t>赵佳莹</t>
    </r>
  </si>
  <si>
    <t>2539110070</t>
  </si>
  <si>
    <r>
      <rPr>
        <sz val="11"/>
        <color theme="1"/>
        <rFont val="仿宋"/>
        <charset val="134"/>
      </rPr>
      <t>智佳旺</t>
    </r>
  </si>
  <si>
    <t>2539110039</t>
  </si>
  <si>
    <r>
      <rPr>
        <sz val="11"/>
        <color theme="1"/>
        <rFont val="仿宋"/>
        <charset val="134"/>
      </rPr>
      <t>陈乙赫</t>
    </r>
  </si>
  <si>
    <t>2539110027</t>
  </si>
  <si>
    <r>
      <rPr>
        <sz val="11"/>
        <color theme="1"/>
        <rFont val="仿宋"/>
        <charset val="134"/>
      </rPr>
      <t>刘禹茹</t>
    </r>
  </si>
  <si>
    <r>
      <rPr>
        <b/>
        <sz val="14"/>
        <color rgb="FFFF0000"/>
        <rFont val="黑体"/>
        <charset val="134"/>
      </rPr>
      <t>数学与统计学院应用统计学（中英学分互认联合培养项目）专业</t>
    </r>
    <r>
      <rPr>
        <b/>
        <sz val="14"/>
        <color rgb="FFFF0000"/>
        <rFont val="Times New Roman"/>
        <charset val="134"/>
      </rPr>
      <t xml:space="preserve"> 2025 </t>
    </r>
    <r>
      <rPr>
        <b/>
        <sz val="14"/>
        <color rgb="FFFF0000"/>
        <rFont val="黑体"/>
        <charset val="134"/>
      </rPr>
      <t>年级综合测评排名表</t>
    </r>
  </si>
  <si>
    <t>应用统计学（中英学分互认联合培养项目）</t>
  </si>
  <si>
    <t>统计（学分互认）251</t>
  </si>
  <si>
    <t>朱芷欣</t>
  </si>
  <si>
    <t>许壹帆</t>
  </si>
  <si>
    <t>杨思涵</t>
  </si>
  <si>
    <t>王玺</t>
  </si>
  <si>
    <t>高浩然</t>
  </si>
  <si>
    <t>张舒萌</t>
  </si>
  <si>
    <t>一等</t>
  </si>
  <si>
    <t>三标</t>
  </si>
  <si>
    <t>研究与创新奖</t>
  </si>
  <si>
    <t>伏静怡</t>
  </si>
  <si>
    <t>张宛琪</t>
  </si>
  <si>
    <t>二等</t>
  </si>
  <si>
    <t>三好</t>
  </si>
  <si>
    <t>道德风尚奖</t>
  </si>
  <si>
    <t>俞天</t>
  </si>
  <si>
    <t>陈婷依冉</t>
  </si>
  <si>
    <t>三等</t>
  </si>
  <si>
    <t>优干</t>
  </si>
  <si>
    <t>文体活动奖</t>
  </si>
  <si>
    <t>孔昱皓</t>
  </si>
  <si>
    <t>承文祺</t>
  </si>
  <si>
    <t>顾文羿</t>
  </si>
  <si>
    <t>蔡旭东</t>
  </si>
  <si>
    <t>吴雨凡</t>
  </si>
  <si>
    <t>季张成</t>
  </si>
  <si>
    <t>沈博文</t>
  </si>
  <si>
    <t>体育成绩不合格</t>
  </si>
  <si>
    <t>赵伟帆</t>
  </si>
  <si>
    <t>刘景行</t>
  </si>
  <si>
    <t>附件5：</t>
  </si>
  <si>
    <t>数学与统计学院　数学与应用数学(师范)专业  2024年级综合测评排名表</t>
  </si>
  <si>
    <t xml:space="preserve">学院:                             </t>
  </si>
  <si>
    <t>（盖章）</t>
  </si>
  <si>
    <t>学院分管学生工作领导签名：</t>
  </si>
  <si>
    <t>学院</t>
  </si>
  <si>
    <t>专业</t>
  </si>
  <si>
    <t>年级</t>
  </si>
  <si>
    <t>班级</t>
  </si>
  <si>
    <t>学号</t>
  </si>
  <si>
    <t>姓名</t>
  </si>
  <si>
    <t>德育
考评分</t>
  </si>
  <si>
    <t>德育
加减分</t>
  </si>
  <si>
    <t>德育
成绩</t>
  </si>
  <si>
    <t>智育
考试分</t>
  </si>
  <si>
    <t>智育
加减分</t>
  </si>
  <si>
    <t>智育
成绩</t>
  </si>
  <si>
    <t>体育
测评分</t>
  </si>
  <si>
    <t>体育
加减分</t>
  </si>
  <si>
    <t>体育
成绩</t>
  </si>
  <si>
    <t>美育
基础分</t>
  </si>
  <si>
    <t>美育
奖惩分</t>
  </si>
  <si>
    <t>美育
成绩</t>
  </si>
  <si>
    <t>劳育
基础分</t>
  </si>
  <si>
    <t>劳育
奖惩分</t>
  </si>
  <si>
    <t>劳育
成绩</t>
  </si>
  <si>
    <t>综合
测评分</t>
  </si>
  <si>
    <t>综合测评排名</t>
  </si>
  <si>
    <t>学习成绩排名</t>
  </si>
  <si>
    <t>专业年级
总人数</t>
  </si>
  <si>
    <t>奖学金
等级</t>
  </si>
  <si>
    <t>荣誉称号</t>
  </si>
  <si>
    <t>学生签名</t>
  </si>
  <si>
    <t>数学师范242</t>
  </si>
  <si>
    <t>2315110403</t>
  </si>
  <si>
    <t>吴欣芮</t>
  </si>
  <si>
    <t>数学师范241</t>
  </si>
  <si>
    <t>2334110430</t>
  </si>
  <si>
    <t>蒋烨</t>
  </si>
  <si>
    <t>2421110136</t>
  </si>
  <si>
    <t>张文韵</t>
  </si>
  <si>
    <t>2306110049</t>
  </si>
  <si>
    <t>李晓映</t>
  </si>
  <si>
    <t>2439110068</t>
  </si>
  <si>
    <t>汤李玮</t>
  </si>
  <si>
    <t>2439110059</t>
  </si>
  <si>
    <t>戴楠</t>
  </si>
  <si>
    <t>2315110233</t>
  </si>
  <si>
    <t>张晓凡</t>
  </si>
  <si>
    <t>2421110226</t>
  </si>
  <si>
    <t>姚易谦</t>
  </si>
  <si>
    <t>2439110062</t>
  </si>
  <si>
    <t>黄房颖</t>
  </si>
  <si>
    <t>2439110057</t>
  </si>
  <si>
    <t>陈冰</t>
  </si>
  <si>
    <t>2406110231</t>
  </si>
  <si>
    <t>吕佳乐</t>
  </si>
  <si>
    <t>2439110067</t>
  </si>
  <si>
    <t>乔恩晴</t>
  </si>
  <si>
    <t>2439110113</t>
  </si>
  <si>
    <t>曹杨洋</t>
  </si>
  <si>
    <t>2439110056</t>
  </si>
  <si>
    <t>曹嘉涵</t>
  </si>
  <si>
    <t>2439110075</t>
  </si>
  <si>
    <t>朱艳娜</t>
  </si>
  <si>
    <t>2321110218</t>
  </si>
  <si>
    <t>尤壹禾</t>
  </si>
  <si>
    <t>2439110066</t>
  </si>
  <si>
    <t>李明珠</t>
  </si>
  <si>
    <t>李嘉欣</t>
  </si>
  <si>
    <t>2334110436</t>
  </si>
  <si>
    <t>吴皓雯</t>
  </si>
  <si>
    <t>2439110060</t>
  </si>
  <si>
    <t>傅朱琦</t>
  </si>
  <si>
    <t>2439110070</t>
  </si>
  <si>
    <t>王陆谣</t>
  </si>
  <si>
    <t>2301110079</t>
  </si>
  <si>
    <t>程玘文</t>
  </si>
  <si>
    <t>2439110063</t>
  </si>
  <si>
    <t>黄利玲</t>
  </si>
  <si>
    <t>2439110095</t>
  </si>
  <si>
    <t>陈孙枫</t>
  </si>
  <si>
    <t>2439110117</t>
  </si>
  <si>
    <t>林裕程</t>
  </si>
  <si>
    <t>2439110071</t>
  </si>
  <si>
    <t>王钰瑶</t>
  </si>
  <si>
    <t>2409110206</t>
  </si>
  <si>
    <t>戚睿</t>
  </si>
  <si>
    <t>2439110105</t>
  </si>
  <si>
    <t>王言浠</t>
  </si>
  <si>
    <t>2439110074</t>
  </si>
  <si>
    <t>张子怡</t>
  </si>
  <si>
    <t>2439110110</t>
  </si>
  <si>
    <t>周红定</t>
  </si>
  <si>
    <t>2439110069</t>
  </si>
  <si>
    <t>汪陈欣</t>
  </si>
  <si>
    <t>2439110090</t>
  </si>
  <si>
    <t>张峥吉</t>
  </si>
  <si>
    <t>2310110114</t>
  </si>
  <si>
    <t>李伟杰</t>
  </si>
  <si>
    <t>2334110240</t>
  </si>
  <si>
    <t>陈梓生</t>
  </si>
  <si>
    <t>2439110108</t>
  </si>
  <si>
    <t>徐冉</t>
  </si>
  <si>
    <t>2439110087</t>
  </si>
  <si>
    <t>袁宪煜</t>
  </si>
  <si>
    <t>2439110072</t>
  </si>
  <si>
    <t>熊登云</t>
  </si>
  <si>
    <t>2439110109</t>
  </si>
  <si>
    <t>张若涵</t>
  </si>
  <si>
    <t>2433110344</t>
  </si>
  <si>
    <t>孙若涵</t>
  </si>
  <si>
    <t>2439110122</t>
  </si>
  <si>
    <t>孙园曦</t>
  </si>
  <si>
    <t>2315110378</t>
  </si>
  <si>
    <t>申宇轩</t>
  </si>
  <si>
    <t>2439110124</t>
  </si>
  <si>
    <t>张志鹏</t>
  </si>
  <si>
    <t>2421110128</t>
  </si>
  <si>
    <t>孙绮瞳</t>
  </si>
  <si>
    <t>2439110061</t>
  </si>
  <si>
    <t>胡可</t>
  </si>
  <si>
    <t>2439110091</t>
  </si>
  <si>
    <t>朱鹏飞</t>
  </si>
  <si>
    <t>2415110258</t>
  </si>
  <si>
    <t>罗洋丽</t>
  </si>
  <si>
    <t>2439110111</t>
  </si>
  <si>
    <t>周舟</t>
  </si>
  <si>
    <t>2439110058</t>
  </si>
  <si>
    <t>陈思慧</t>
  </si>
  <si>
    <t>2439110107</t>
  </si>
  <si>
    <t>谢伊宁</t>
  </si>
  <si>
    <t>2409110284</t>
  </si>
  <si>
    <t>张双宁</t>
  </si>
  <si>
    <t>2439110097</t>
  </si>
  <si>
    <t>丁香雨</t>
  </si>
  <si>
    <t>2439110094</t>
  </si>
  <si>
    <t>陈佳琪</t>
  </si>
  <si>
    <t>2439110103</t>
  </si>
  <si>
    <t>彭熙涵</t>
  </si>
  <si>
    <t>2406110099</t>
  </si>
  <si>
    <t>方佳倩</t>
  </si>
  <si>
    <t>2439110073</t>
  </si>
  <si>
    <t>徐颖菲</t>
  </si>
  <si>
    <t>2439110098</t>
  </si>
  <si>
    <t>龚诗淇</t>
  </si>
  <si>
    <t>2439110084</t>
  </si>
  <si>
    <t>唐浩然</t>
  </si>
  <si>
    <t>2439110093</t>
  </si>
  <si>
    <t>陈果</t>
  </si>
  <si>
    <t>2439110102</t>
  </si>
  <si>
    <t>陆叶</t>
  </si>
  <si>
    <t>2439110118</t>
  </si>
  <si>
    <t>刘文宇</t>
  </si>
  <si>
    <t>2409110252</t>
  </si>
  <si>
    <t>徐美妍</t>
  </si>
  <si>
    <t>2439110076</t>
  </si>
  <si>
    <t>何腾</t>
  </si>
  <si>
    <t>2439110092</t>
  </si>
  <si>
    <t>曹钰凤</t>
  </si>
  <si>
    <t>2439110099</t>
  </si>
  <si>
    <t>龚倚萱</t>
  </si>
  <si>
    <t>2439110106</t>
  </si>
  <si>
    <t>王姝苏</t>
  </si>
  <si>
    <t>2439110096</t>
  </si>
  <si>
    <t>陈鑫滢</t>
  </si>
  <si>
    <t>2439110121</t>
  </si>
  <si>
    <t>孙黄辰</t>
  </si>
  <si>
    <t>2439110077</t>
  </si>
  <si>
    <t>江一鸣</t>
  </si>
  <si>
    <t>2439110104</t>
  </si>
  <si>
    <t>钱佳怡</t>
  </si>
  <si>
    <t>2332110343</t>
  </si>
  <si>
    <t>刁含旭</t>
  </si>
  <si>
    <t>2439110101</t>
  </si>
  <si>
    <t>刘晓容</t>
  </si>
  <si>
    <t>2409110289</t>
  </si>
  <si>
    <t>高海钊</t>
  </si>
  <si>
    <t>2439110100</t>
  </si>
  <si>
    <t>李文婷</t>
  </si>
  <si>
    <t>2439110064</t>
  </si>
  <si>
    <t>贾思涵</t>
  </si>
  <si>
    <t>2439110080</t>
  </si>
  <si>
    <t>李智泽</t>
  </si>
  <si>
    <t>2409110294</t>
  </si>
  <si>
    <t>王昶</t>
  </si>
  <si>
    <t>2439110088</t>
  </si>
  <si>
    <t>张文栋</t>
  </si>
  <si>
    <t>2439110082</t>
  </si>
  <si>
    <t>孟祥林</t>
  </si>
  <si>
    <t>2415110209</t>
  </si>
  <si>
    <t>丁辰</t>
  </si>
  <si>
    <t>2439110078</t>
  </si>
  <si>
    <t>李文博</t>
  </si>
  <si>
    <t>2439110085</t>
  </si>
  <si>
    <t>汤磊磊</t>
  </si>
  <si>
    <t>2439110083</t>
  </si>
  <si>
    <t>浦子然</t>
  </si>
  <si>
    <t>2439110126</t>
  </si>
  <si>
    <t>宗钱奕</t>
  </si>
  <si>
    <t>2439110114</t>
  </si>
  <si>
    <t>丁玉博</t>
  </si>
  <si>
    <t>2439110125</t>
  </si>
  <si>
    <t>赵峻楠</t>
  </si>
  <si>
    <t>2439110115</t>
  </si>
  <si>
    <t>高向阳</t>
  </si>
  <si>
    <t>2439110086</t>
  </si>
  <si>
    <t>徐国钧</t>
  </si>
  <si>
    <t>2439110079</t>
  </si>
  <si>
    <t>李宇翔</t>
  </si>
  <si>
    <t>2439110116</t>
  </si>
  <si>
    <t>林天宇</t>
  </si>
  <si>
    <t>2439110081</t>
  </si>
  <si>
    <t>刘朝阳</t>
  </si>
  <si>
    <t>2439110123</t>
  </si>
  <si>
    <t>王玉伟</t>
  </si>
  <si>
    <t>2102110168</t>
  </si>
  <si>
    <t>徐锐</t>
  </si>
  <si>
    <t>数学与统计学院　数学与应用数学(师范)（农村定向）专业  2024年级综合测评排名表</t>
  </si>
  <si>
    <t>数学与应用数学（师范）（农村定向）</t>
  </si>
  <si>
    <t>数学师范（定向）241</t>
  </si>
  <si>
    <t>2439110156D</t>
  </si>
  <si>
    <t>贾皓元</t>
  </si>
  <si>
    <t>2439110158D</t>
  </si>
  <si>
    <t>李梓萌</t>
  </si>
  <si>
    <t>2439110137D</t>
  </si>
  <si>
    <t>刘璐瑶</t>
  </si>
  <si>
    <t>2439110135D</t>
  </si>
  <si>
    <t>李昀轩</t>
  </si>
  <si>
    <t>2439110132D</t>
  </si>
  <si>
    <t>韩佳一</t>
  </si>
  <si>
    <t>2439110148D</t>
  </si>
  <si>
    <t>朱琳</t>
  </si>
  <si>
    <t>2439110142D</t>
  </si>
  <si>
    <t>王茜</t>
  </si>
  <si>
    <t>2439110150D</t>
  </si>
  <si>
    <t>陈学飞</t>
  </si>
  <si>
    <t>2439110127D</t>
  </si>
  <si>
    <t>陈冰冰</t>
  </si>
  <si>
    <t>2439110161D</t>
  </si>
  <si>
    <t>王舒玄</t>
  </si>
  <si>
    <t>2439110141D</t>
  </si>
  <si>
    <t>孙可欣</t>
  </si>
  <si>
    <t>2439110146D</t>
  </si>
  <si>
    <t>赵颖</t>
  </si>
  <si>
    <t>2439110140D</t>
  </si>
  <si>
    <t>石鑫梦</t>
  </si>
  <si>
    <t>2439110139D</t>
  </si>
  <si>
    <t>彭亚楠</t>
  </si>
  <si>
    <t>2439110151D</t>
  </si>
  <si>
    <t>丁晨洋</t>
  </si>
  <si>
    <t>2439110128D</t>
  </si>
  <si>
    <t>狄宁心</t>
  </si>
  <si>
    <t>2439110130D</t>
  </si>
  <si>
    <t>高海彤</t>
  </si>
  <si>
    <t>2439110129D</t>
  </si>
  <si>
    <t>丁晶</t>
  </si>
  <si>
    <t>2439110131D</t>
  </si>
  <si>
    <t>葛洋彤</t>
  </si>
  <si>
    <t>2439110138D</t>
  </si>
  <si>
    <t>刘婉月</t>
  </si>
  <si>
    <t>2439110159D</t>
  </si>
  <si>
    <t>苗德祥</t>
  </si>
  <si>
    <t>2439110145D</t>
  </si>
  <si>
    <t>杨紫凡</t>
  </si>
  <si>
    <t>2439110143D</t>
  </si>
  <si>
    <t>王昱斐</t>
  </si>
  <si>
    <t>2439110157D</t>
  </si>
  <si>
    <t>贾明远</t>
  </si>
  <si>
    <t>2439110136D</t>
  </si>
  <si>
    <t>刘珂汝</t>
  </si>
  <si>
    <t>2439110144D</t>
  </si>
  <si>
    <t>徐子舒</t>
  </si>
  <si>
    <t>2439110160D</t>
  </si>
  <si>
    <t>钱鹏</t>
  </si>
  <si>
    <t>2439110153D</t>
  </si>
  <si>
    <t>冯泽众</t>
  </si>
  <si>
    <t>2439110168D</t>
  </si>
  <si>
    <t>朱冠臣</t>
  </si>
  <si>
    <t>2439110155D</t>
  </si>
  <si>
    <t>胡洎银</t>
  </si>
  <si>
    <t>2439110149D</t>
  </si>
  <si>
    <t>陈家明</t>
  </si>
  <si>
    <t>2439110154D</t>
  </si>
  <si>
    <t>何云凡</t>
  </si>
  <si>
    <t>2439110134D</t>
  </si>
  <si>
    <t>李媛媛</t>
  </si>
  <si>
    <t>2439110165D</t>
  </si>
  <si>
    <t>王子赫</t>
  </si>
  <si>
    <t>2439110152D</t>
  </si>
  <si>
    <t>冯东升</t>
  </si>
  <si>
    <t>2439110133D</t>
  </si>
  <si>
    <t>李泓豫</t>
  </si>
  <si>
    <t>2439110163D</t>
  </si>
  <si>
    <t>王星皓</t>
  </si>
  <si>
    <t>2439110162D</t>
  </si>
  <si>
    <t>王天乐</t>
  </si>
  <si>
    <t>2439110147D</t>
  </si>
  <si>
    <t>周苏梦</t>
  </si>
  <si>
    <t>2439110167D</t>
  </si>
  <si>
    <t>颜子杰</t>
  </si>
  <si>
    <t>2439110164D</t>
  </si>
  <si>
    <t>王泽豪</t>
  </si>
  <si>
    <t>2439110166D</t>
  </si>
  <si>
    <t>徐凌峰</t>
  </si>
  <si>
    <t>数学与统计学院 应用统计学专业  2024年级综合测评排名表</t>
  </si>
  <si>
    <t>应用统计学</t>
  </si>
  <si>
    <t>2024</t>
  </si>
  <si>
    <t>统计241</t>
  </si>
  <si>
    <t>2439110019</t>
  </si>
  <si>
    <t>阚皓岩</t>
  </si>
  <si>
    <t>2439110003</t>
  </si>
  <si>
    <t>高艺璇</t>
  </si>
  <si>
    <t>2439110016</t>
  </si>
  <si>
    <t>赵芮</t>
  </si>
  <si>
    <t>2309110096</t>
  </si>
  <si>
    <t>万贺盼</t>
  </si>
  <si>
    <t>2439110009</t>
  </si>
  <si>
    <t>吴蕊</t>
  </si>
  <si>
    <t>2439110014</t>
  </si>
  <si>
    <t>张涵雅</t>
  </si>
  <si>
    <t>2306110254</t>
  </si>
  <si>
    <t>李圣爱</t>
  </si>
  <si>
    <t>2439110008</t>
  </si>
  <si>
    <t>魏思媛</t>
  </si>
  <si>
    <t>2439110017</t>
  </si>
  <si>
    <t>周季萦</t>
  </si>
  <si>
    <t>统计242</t>
  </si>
  <si>
    <t>2439110032</t>
  </si>
  <si>
    <t>李梦茹</t>
  </si>
  <si>
    <t>2439110044</t>
  </si>
  <si>
    <t>周婷</t>
  </si>
  <si>
    <t>2439110030</t>
  </si>
  <si>
    <t>刁雪娇</t>
  </si>
  <si>
    <t>2439110039</t>
  </si>
  <si>
    <t>许庆杰</t>
  </si>
  <si>
    <t>2417110008</t>
  </si>
  <si>
    <t>李雨欣</t>
  </si>
  <si>
    <t>2439110012</t>
  </si>
  <si>
    <t>叶文杰</t>
  </si>
  <si>
    <t>2334110218</t>
  </si>
  <si>
    <t>陈淼</t>
  </si>
  <si>
    <t>2421110182</t>
  </si>
  <si>
    <t>陈媛媛</t>
  </si>
  <si>
    <t>2421110133</t>
  </si>
  <si>
    <t>徐佳宁</t>
  </si>
  <si>
    <t>2421110211</t>
  </si>
  <si>
    <t>龚明慧</t>
  </si>
  <si>
    <t>2439110007</t>
  </si>
  <si>
    <t>谭倩雯</t>
  </si>
  <si>
    <t>2439110015</t>
  </si>
  <si>
    <t>张鑫</t>
  </si>
  <si>
    <t>2439110054</t>
  </si>
  <si>
    <t>张佳帅</t>
  </si>
  <si>
    <t>2439110051</t>
  </si>
  <si>
    <t>糜身威</t>
  </si>
  <si>
    <t>2439110041</t>
  </si>
  <si>
    <t>姚臻妙</t>
  </si>
  <si>
    <t>2439110024</t>
  </si>
  <si>
    <t>王振苏</t>
  </si>
  <si>
    <t>2439110021</t>
  </si>
  <si>
    <t>龙余洋</t>
  </si>
  <si>
    <t>2439110005</t>
  </si>
  <si>
    <t>李艺薇</t>
  </si>
  <si>
    <t>2439110011</t>
  </si>
  <si>
    <t>徐文艳</t>
  </si>
  <si>
    <t>2315110232</t>
  </si>
  <si>
    <t>张荣欣</t>
  </si>
  <si>
    <t>2307110076</t>
  </si>
  <si>
    <t>田震</t>
  </si>
  <si>
    <t>2439110043</t>
  </si>
  <si>
    <t>周梅</t>
  </si>
  <si>
    <t>2439110004</t>
  </si>
  <si>
    <t>黄晨央</t>
  </si>
  <si>
    <t>2439110022</t>
  </si>
  <si>
    <t>梅俊杰</t>
  </si>
  <si>
    <t>2439110037</t>
  </si>
  <si>
    <t>汪紫嫣</t>
  </si>
  <si>
    <t>2439110002</t>
  </si>
  <si>
    <t>杜钰涵</t>
  </si>
  <si>
    <t>2439110033</t>
  </si>
  <si>
    <t>李雯青</t>
  </si>
  <si>
    <t>2439110053</t>
  </si>
  <si>
    <t>伍浩辰</t>
  </si>
  <si>
    <t>2439110050</t>
  </si>
  <si>
    <t>陆奕铭</t>
  </si>
  <si>
    <t>2439110010</t>
  </si>
  <si>
    <t>谢言欢</t>
  </si>
  <si>
    <t>2309110267</t>
  </si>
  <si>
    <t>范乐</t>
  </si>
  <si>
    <t>2439110013</t>
  </si>
  <si>
    <t>余梦雪</t>
  </si>
  <si>
    <t>2439110001</t>
  </si>
  <si>
    <t>曹馨元</t>
  </si>
  <si>
    <t>2439110049</t>
  </si>
  <si>
    <t>刘苏</t>
  </si>
  <si>
    <t>2439110026</t>
  </si>
  <si>
    <t>夏威威</t>
  </si>
  <si>
    <t>2439110036</t>
  </si>
  <si>
    <t>王彤</t>
  </si>
  <si>
    <t>2439110046</t>
  </si>
  <si>
    <t>韩孟楠</t>
  </si>
  <si>
    <t>2439110055</t>
  </si>
  <si>
    <t>张雨龙</t>
  </si>
  <si>
    <t>2439110045</t>
  </si>
  <si>
    <t>高密杰</t>
  </si>
  <si>
    <t>2439110042</t>
  </si>
  <si>
    <t>郑涵文</t>
  </si>
  <si>
    <t>2439110006</t>
  </si>
  <si>
    <t>隆冬兰</t>
  </si>
  <si>
    <t>2439110020</t>
  </si>
  <si>
    <t>蒯文明</t>
  </si>
  <si>
    <t>2421110152</t>
  </si>
  <si>
    <t>陈林希</t>
  </si>
  <si>
    <t>2439110031</t>
  </si>
  <si>
    <t>胡邱妍</t>
  </si>
  <si>
    <t>2439110023</t>
  </si>
  <si>
    <t>田天乐</t>
  </si>
  <si>
    <t>2433110454</t>
  </si>
  <si>
    <t>邹吕鑫</t>
  </si>
  <si>
    <t>2439110018</t>
  </si>
  <si>
    <t>蔡俊杰</t>
  </si>
  <si>
    <t>2439110035</t>
  </si>
  <si>
    <t>孙文婷</t>
  </si>
  <si>
    <t>2439110047</t>
  </si>
  <si>
    <t>韩帅珂</t>
  </si>
  <si>
    <t>2315110282</t>
  </si>
  <si>
    <t>刘继伟</t>
  </si>
  <si>
    <t>2439110025</t>
  </si>
  <si>
    <t>吴俊锋</t>
  </si>
  <si>
    <t>2439110029</t>
  </si>
  <si>
    <t>陈佳露</t>
  </si>
  <si>
    <t>2439110040</t>
  </si>
  <si>
    <t>徐笑笑</t>
  </si>
  <si>
    <t>2315110216</t>
  </si>
  <si>
    <t>马雅丽</t>
  </si>
  <si>
    <t>2421110239</t>
  </si>
  <si>
    <t>袁创</t>
  </si>
  <si>
    <t>2421110165</t>
  </si>
  <si>
    <t>张菽芝</t>
  </si>
  <si>
    <t>2421110179</t>
  </si>
  <si>
    <t>于建豪</t>
  </si>
  <si>
    <t>2439110034</t>
  </si>
  <si>
    <t>鲁明月</t>
  </si>
  <si>
    <t>2439110048</t>
  </si>
  <si>
    <t>韩宇</t>
  </si>
  <si>
    <t>2439110027</t>
  </si>
  <si>
    <t>徐梦晨</t>
  </si>
  <si>
    <t>2421110222</t>
  </si>
  <si>
    <t>魏妍静</t>
  </si>
  <si>
    <t>2439110028</t>
  </si>
  <si>
    <t>张笑宇</t>
  </si>
  <si>
    <t>2315110176</t>
  </si>
  <si>
    <t>于海峰</t>
  </si>
  <si>
    <t>2202110022D</t>
  </si>
  <si>
    <t>翟羽佳</t>
  </si>
  <si>
    <t>2302110067</t>
  </si>
  <si>
    <t>伏烁光</t>
  </si>
  <si>
    <t>2302110073</t>
  </si>
  <si>
    <t>钱择鸣</t>
  </si>
  <si>
    <t>2210110030</t>
  </si>
  <si>
    <t>张玘</t>
  </si>
  <si>
    <t>数学与统计学院 应用统计学（中英学分互认联合培养项目）专业  2024年级综合测评排名表</t>
  </si>
  <si>
    <t>应用统计学（中英学分互认）</t>
  </si>
  <si>
    <t>统计（学分互认）241</t>
  </si>
  <si>
    <t>贾贝西</t>
  </si>
  <si>
    <t>蔡熙仪</t>
  </si>
  <si>
    <t>黄景煊</t>
  </si>
  <si>
    <t>靳璐郡</t>
  </si>
  <si>
    <t>段佳忻</t>
  </si>
  <si>
    <t>黄珉</t>
  </si>
  <si>
    <t>袁乐怡</t>
  </si>
  <si>
    <t>潘馨悦</t>
  </si>
  <si>
    <t>赵一诺</t>
  </si>
  <si>
    <t>张祎辰</t>
  </si>
  <si>
    <t>杨舒雅</t>
  </si>
  <si>
    <t>张润泽</t>
  </si>
  <si>
    <t>马莹莹</t>
  </si>
  <si>
    <t>汪子萌</t>
  </si>
  <si>
    <t>陶锐</t>
  </si>
  <si>
    <t>施辰</t>
  </si>
  <si>
    <t>张陈泽</t>
  </si>
  <si>
    <t>姚治锋</t>
  </si>
  <si>
    <t>翁灏轩</t>
  </si>
  <si>
    <t>萧宇桐</t>
  </si>
  <si>
    <t>陈奕潼</t>
  </si>
  <si>
    <t>李亦章</t>
  </si>
  <si>
    <t>王浩旭</t>
  </si>
  <si>
    <t>王欣彤</t>
  </si>
  <si>
    <t>倪张鑫</t>
  </si>
  <si>
    <t>毛静岚</t>
  </si>
  <si>
    <t>夏睿铖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</si>
</sst>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52">
    <font>
      <sz val="12"/>
      <name val="宋体"/>
      <charset val="134"/>
    </font>
    <font>
      <sz val="11"/>
      <name val="宋体"/>
      <charset val="134"/>
    </font>
    <font>
      <b/>
      <sz val="12"/>
      <name val="黑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b/>
      <sz val="14"/>
      <color rgb="FFFF0000"/>
      <name val="黑体"/>
      <charset val="134"/>
    </font>
    <font>
      <sz val="12"/>
      <name val="Times New Roman"/>
      <charset val="0"/>
    </font>
    <font>
      <b/>
      <sz val="12"/>
      <name val="仿宋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u/>
      <sz val="12"/>
      <name val="Times New Roman"/>
      <charset val="0"/>
    </font>
    <font>
      <sz val="11"/>
      <name val="黑体"/>
      <charset val="134"/>
    </font>
    <font>
      <b/>
      <sz val="11"/>
      <color rgb="FFFF0000"/>
      <name val="黑体"/>
      <charset val="134"/>
    </font>
    <font>
      <sz val="11"/>
      <name val="仿宋"/>
      <charset val="134"/>
    </font>
    <font>
      <sz val="14"/>
      <color rgb="FFFF0000"/>
      <name val="黑体"/>
      <charset val="134"/>
    </font>
    <font>
      <sz val="11"/>
      <color rgb="FF000000"/>
      <name val="仿宋"/>
      <charset val="134"/>
    </font>
    <font>
      <sz val="14"/>
      <name val="黑体"/>
      <charset val="134"/>
    </font>
    <font>
      <sz val="12"/>
      <name val="Times New Roman"/>
      <charset val="134"/>
    </font>
    <font>
      <sz val="12"/>
      <color rgb="FFFF0000"/>
      <name val="Times New Roman"/>
      <charset val="134"/>
    </font>
    <font>
      <sz val="11"/>
      <color theme="1"/>
      <name val="仿宋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sz val="11"/>
      <color theme="1"/>
      <name val="Times New Roman"/>
      <charset val="134"/>
    </font>
    <font>
      <sz val="10"/>
      <name val="Times New Roman"/>
      <charset val="134"/>
    </font>
    <font>
      <sz val="10"/>
      <color rgb="FFFF0000"/>
      <name val="Times New Roman"/>
      <charset val="134"/>
    </font>
    <font>
      <b/>
      <sz val="12"/>
      <name val="Times New Roman"/>
      <charset val="134"/>
    </font>
    <font>
      <b/>
      <sz val="14"/>
      <color rgb="FFFF0000"/>
      <name val="Times New Roman"/>
      <charset val="134"/>
    </font>
    <font>
      <sz val="11"/>
      <name val="仿宋"/>
      <charset val="0"/>
    </font>
    <font>
      <sz val="9"/>
      <name val="仿宋"/>
      <charset val="134"/>
    </font>
    <font>
      <sz val="11"/>
      <color rgb="FFFF0000"/>
      <name val="仿宋"/>
      <charset val="134"/>
    </font>
    <font>
      <sz val="10"/>
      <name val="仿宋"/>
      <charset val="134"/>
    </font>
    <font>
      <b/>
      <sz val="10"/>
      <name val="Times New Roman"/>
      <charset val="134"/>
    </font>
    <font>
      <sz val="11"/>
      <color rgb="FFFF0000"/>
      <name val="Times New Roman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5" fillId="3" borderId="10" applyNumberFormat="0" applyFon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11" applyNumberFormat="0" applyFill="0" applyAlignment="0" applyProtection="0">
      <alignment vertical="center"/>
    </xf>
    <xf numFmtId="0" fontId="40" fillId="0" borderId="11" applyNumberFormat="0" applyFill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4" borderId="13" applyNumberFormat="0" applyAlignment="0" applyProtection="0">
      <alignment vertical="center"/>
    </xf>
    <xf numFmtId="0" fontId="43" fillId="5" borderId="14" applyNumberFormat="0" applyAlignment="0" applyProtection="0">
      <alignment vertical="center"/>
    </xf>
    <xf numFmtId="0" fontId="44" fillId="5" borderId="13" applyNumberFormat="0" applyAlignment="0" applyProtection="0">
      <alignment vertical="center"/>
    </xf>
    <xf numFmtId="0" fontId="45" fillId="6" borderId="15" applyNumberFormat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9" fillId="8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51" fillId="13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6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51" fillId="15" borderId="0" applyNumberFormat="0" applyBorder="0" applyAlignment="0" applyProtection="0">
      <alignment vertical="center"/>
    </xf>
    <xf numFmtId="0" fontId="51" fillId="16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17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1" fillId="19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51" fillId="15" borderId="0" applyNumberFormat="0" applyBorder="0" applyAlignment="0" applyProtection="0">
      <alignment vertical="center"/>
    </xf>
  </cellStyleXfs>
  <cellXfs count="125">
    <xf numFmtId="0" fontId="0" fillId="0" borderId="0" xfId="0"/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76" fontId="0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176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76" fontId="13" fillId="0" borderId="1" xfId="0" applyNumberFormat="1" applyFont="1" applyBorder="1" applyAlignment="1">
      <alignment horizontal="center" vertical="center"/>
    </xf>
    <xf numFmtId="177" fontId="13" fillId="0" borderId="1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 wrapText="1"/>
    </xf>
    <xf numFmtId="177" fontId="13" fillId="0" borderId="1" xfId="0" applyNumberFormat="1" applyFont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3" fillId="0" borderId="7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1" fontId="13" fillId="0" borderId="1" xfId="0" applyNumberFormat="1" applyFont="1" applyFill="1" applyBorder="1" applyAlignment="1">
      <alignment horizontal="center" vertical="center"/>
    </xf>
    <xf numFmtId="2" fontId="1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177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76" fontId="13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Fill="1" applyAlignment="1">
      <alignment vertical="center"/>
    </xf>
    <xf numFmtId="0" fontId="20" fillId="0" borderId="0" xfId="0" applyFont="1"/>
    <xf numFmtId="0" fontId="21" fillId="0" borderId="0" xfId="0" applyFont="1" applyFill="1" applyAlignment="1"/>
    <xf numFmtId="0" fontId="22" fillId="0" borderId="0" xfId="0" applyFont="1" applyFill="1" applyAlignment="1"/>
    <xf numFmtId="0" fontId="22" fillId="2" borderId="0" xfId="0" applyFont="1" applyFill="1" applyAlignment="1"/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176" fontId="23" fillId="0" borderId="0" xfId="0" applyNumberFormat="1" applyFont="1" applyAlignment="1">
      <alignment horizontal="center" vertical="center" wrapText="1"/>
    </xf>
    <xf numFmtId="176" fontId="23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3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0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176" fontId="20" fillId="0" borderId="2" xfId="0" applyNumberFormat="1" applyFont="1" applyBorder="1" applyAlignment="1">
      <alignment horizontal="center" vertical="center" wrapText="1"/>
    </xf>
    <xf numFmtId="0" fontId="20" fillId="0" borderId="2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/>
    </xf>
    <xf numFmtId="177" fontId="19" fillId="0" borderId="1" xfId="0" applyNumberFormat="1" applyFont="1" applyFill="1" applyBorder="1" applyAlignment="1">
      <alignment horizontal="center" vertical="center"/>
    </xf>
    <xf numFmtId="176" fontId="19" fillId="0" borderId="1" xfId="0" applyNumberFormat="1" applyFont="1" applyFill="1" applyBorder="1" applyAlignment="1">
      <alignment horizontal="center" vertical="center"/>
    </xf>
    <xf numFmtId="176" fontId="27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8" fillId="0" borderId="1" xfId="0" applyNumberFormat="1" applyFont="1" applyBorder="1" applyAlignment="1">
      <alignment horizontal="center" vertical="center" wrapText="1"/>
    </xf>
    <xf numFmtId="176" fontId="29" fillId="0" borderId="1" xfId="0" applyNumberFormat="1" applyFont="1" applyFill="1" applyBorder="1" applyAlignment="1">
      <alignment horizontal="center" vertical="center"/>
    </xf>
    <xf numFmtId="0" fontId="30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Continuous" vertical="center"/>
    </xf>
    <xf numFmtId="0" fontId="26" fillId="0" borderId="0" xfId="0" applyFont="1" applyBorder="1" applyAlignment="1">
      <alignment horizontal="centerContinuous" vertical="center"/>
    </xf>
    <xf numFmtId="0" fontId="26" fillId="0" borderId="0" xfId="0" applyNumberFormat="1" applyFont="1" applyBorder="1" applyAlignment="1">
      <alignment horizontal="centerContinuous" vertical="center"/>
    </xf>
    <xf numFmtId="0" fontId="24" fillId="0" borderId="0" xfId="0" applyFont="1" applyAlignment="1">
      <alignment horizontal="centerContinuous" vertical="center"/>
    </xf>
    <xf numFmtId="0" fontId="20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176" fontId="20" fillId="0" borderId="1" xfId="0" applyNumberFormat="1" applyFont="1" applyFill="1" applyBorder="1" applyAlignment="1">
      <alignment horizontal="center" vertical="center" wrapText="1"/>
    </xf>
    <xf numFmtId="176" fontId="20" fillId="0" borderId="1" xfId="0" applyNumberFormat="1" applyFont="1" applyFill="1" applyBorder="1" applyAlignment="1">
      <alignment horizontal="center" vertical="center"/>
    </xf>
    <xf numFmtId="0" fontId="20" fillId="0" borderId="1" xfId="0" applyNumberFormat="1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" xfId="0" applyNumberFormat="1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176" fontId="26" fillId="0" borderId="0" xfId="0" applyNumberFormat="1" applyFont="1" applyFill="1" applyAlignment="1">
      <alignment horizontal="center" vertical="center"/>
    </xf>
    <xf numFmtId="0" fontId="31" fillId="0" borderId="0" xfId="0" applyFont="1" applyAlignment="1">
      <alignment horizontal="center" vertical="center"/>
    </xf>
    <xf numFmtId="2" fontId="22" fillId="0" borderId="1" xfId="0" applyNumberFormat="1" applyFont="1" applyFill="1" applyBorder="1" applyAlignment="1">
      <alignment horizontal="center" vertical="center"/>
    </xf>
    <xf numFmtId="2" fontId="22" fillId="0" borderId="8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/>
    <xf numFmtId="0" fontId="22" fillId="0" borderId="7" xfId="0" applyFont="1" applyFill="1" applyBorder="1" applyAlignment="1">
      <alignment horizontal="center" vertical="center"/>
    </xf>
    <xf numFmtId="2" fontId="22" fillId="0" borderId="7" xfId="0" applyNumberFormat="1" applyFont="1" applyFill="1" applyBorder="1" applyAlignment="1">
      <alignment horizontal="center" vertical="center"/>
    </xf>
    <xf numFmtId="2" fontId="22" fillId="0" borderId="9" xfId="0" applyNumberFormat="1" applyFont="1" applyFill="1" applyBorder="1" applyAlignment="1">
      <alignment horizontal="center" vertical="center"/>
    </xf>
    <xf numFmtId="0" fontId="22" fillId="0" borderId="7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176" fontId="20" fillId="0" borderId="0" xfId="0" applyNumberFormat="1" applyFont="1" applyAlignment="1">
      <alignment horizontal="center" vertical="center" wrapText="1"/>
    </xf>
    <xf numFmtId="176" fontId="20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A246"/>
  <sheetViews>
    <sheetView tabSelected="1" zoomScale="85" zoomScaleNormal="85" zoomScaleSheetLayoutView="72" topLeftCell="A33" workbookViewId="0">
      <selection activeCell="AB63" sqref="AB63"/>
    </sheetView>
  </sheetViews>
  <sheetFormatPr defaultColWidth="9" defaultRowHeight="15" customHeight="1"/>
  <cols>
    <col min="1" max="1" width="15.1416666666667" style="66" customWidth="1"/>
    <col min="2" max="2" width="19.0166666666667" style="66" customWidth="1"/>
    <col min="3" max="3" width="5.7" style="67" customWidth="1"/>
    <col min="4" max="4" width="12.5" style="66" customWidth="1"/>
    <col min="5" max="5" width="11.8" style="66" customWidth="1"/>
    <col min="6" max="6" width="7.34166666666667" style="66" customWidth="1"/>
    <col min="7" max="7" width="6.79166666666667" style="68" customWidth="1"/>
    <col min="8" max="8" width="7.94166666666667" style="67" customWidth="1"/>
    <col min="9" max="10" width="6.79166666666667" style="68" customWidth="1"/>
    <col min="11" max="12" width="6.79166666666667" style="67" customWidth="1"/>
    <col min="13" max="13" width="6.79166666666667" style="68" customWidth="1"/>
    <col min="14" max="14" width="6.79166666666667" style="67" customWidth="1"/>
    <col min="15" max="15" width="6.79166666666667" style="68" customWidth="1"/>
    <col min="16" max="17" width="6.79166666666667" style="69" customWidth="1"/>
    <col min="18" max="18" width="6.79166666666667" style="66" customWidth="1"/>
    <col min="19" max="19" width="6.79166666666667" style="70" customWidth="1"/>
    <col min="20" max="20" width="6.79166666666667" style="66" customWidth="1"/>
    <col min="21" max="22" width="6.79166666666667" style="71" customWidth="1"/>
    <col min="23" max="23" width="8.38333333333333" style="67" customWidth="1"/>
    <col min="24" max="24" width="8.96666666666667" style="66" customWidth="1"/>
    <col min="25" max="25" width="8.675" style="66" customWidth="1"/>
    <col min="26" max="26" width="8.625" style="66" customWidth="1"/>
    <col min="27" max="27" width="15.625" style="66" customWidth="1"/>
    <col min="28" max="28" width="10.4083333333333" style="66" customWidth="1"/>
    <col min="29" max="29" width="13.525" style="66" customWidth="1"/>
    <col min="30" max="30" width="9.89166666666667" style="66" customWidth="1"/>
    <col min="31" max="85" width="9" style="66"/>
    <col min="86" max="86" width="3.125" style="66" customWidth="1"/>
    <col min="87" max="87" width="13.125" style="66" customWidth="1"/>
    <col min="88" max="88" width="4.625" style="66" customWidth="1"/>
    <col min="89" max="89" width="11.25" style="66" customWidth="1"/>
    <col min="90" max="255" width="9" style="66"/>
    <col min="256" max="16384" width="9" style="59"/>
  </cols>
  <sheetData>
    <row r="1" s="59" customFormat="1" customHeight="1" spans="1:261">
      <c r="A1" s="72" t="s">
        <v>0</v>
      </c>
      <c r="B1" s="72"/>
      <c r="C1" s="73"/>
      <c r="D1" s="66"/>
      <c r="E1" s="66"/>
      <c r="F1" s="66"/>
      <c r="G1" s="68"/>
      <c r="H1" s="67"/>
      <c r="I1" s="68"/>
      <c r="J1" s="68"/>
      <c r="K1" s="67"/>
      <c r="L1" s="67"/>
      <c r="M1" s="68"/>
      <c r="N1" s="67"/>
      <c r="O1" s="68"/>
      <c r="P1" s="69"/>
      <c r="Q1" s="69"/>
      <c r="R1" s="66"/>
      <c r="S1" s="70"/>
      <c r="T1" s="72"/>
      <c r="U1" s="71"/>
      <c r="V1" s="71"/>
      <c r="W1" s="67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U1" s="66"/>
      <c r="BV1" s="66"/>
      <c r="BW1" s="66"/>
      <c r="BX1" s="66"/>
      <c r="BY1" s="66"/>
      <c r="BZ1" s="66"/>
      <c r="CA1" s="66"/>
      <c r="CB1" s="66"/>
      <c r="CC1" s="66"/>
      <c r="CD1" s="66"/>
      <c r="CE1" s="66"/>
      <c r="CF1" s="66"/>
      <c r="CG1" s="66"/>
      <c r="CH1" s="66"/>
      <c r="CI1" s="66"/>
      <c r="CJ1" s="66"/>
      <c r="CK1" s="66"/>
      <c r="CL1" s="66"/>
      <c r="CM1" s="66"/>
      <c r="CN1" s="66"/>
      <c r="CO1" s="66"/>
      <c r="CP1" s="66"/>
      <c r="CQ1" s="66"/>
      <c r="CR1" s="66"/>
      <c r="CS1" s="66"/>
      <c r="CT1" s="66"/>
      <c r="CU1" s="66"/>
      <c r="CV1" s="66"/>
      <c r="CW1" s="66"/>
      <c r="CX1" s="66"/>
      <c r="CY1" s="66"/>
      <c r="CZ1" s="66"/>
      <c r="DA1" s="66"/>
      <c r="DB1" s="66"/>
      <c r="DC1" s="66"/>
      <c r="DD1" s="66"/>
      <c r="DE1" s="66"/>
      <c r="DF1" s="66"/>
      <c r="DG1" s="66"/>
      <c r="DH1" s="66"/>
      <c r="DI1" s="66"/>
      <c r="DJ1" s="66"/>
      <c r="DK1" s="66"/>
      <c r="DL1" s="66"/>
      <c r="DM1" s="66"/>
      <c r="DN1" s="66"/>
      <c r="DO1" s="66"/>
      <c r="DP1" s="66"/>
      <c r="DQ1" s="66"/>
      <c r="DR1" s="66"/>
      <c r="DS1" s="66"/>
      <c r="DT1" s="66"/>
      <c r="DU1" s="66"/>
      <c r="DV1" s="66"/>
      <c r="DW1" s="66"/>
      <c r="DX1" s="66"/>
      <c r="DY1" s="66"/>
      <c r="DZ1" s="66"/>
      <c r="EA1" s="66"/>
      <c r="EB1" s="66"/>
      <c r="EC1" s="66"/>
      <c r="ED1" s="66"/>
      <c r="EE1" s="66"/>
      <c r="EF1" s="66"/>
      <c r="EG1" s="66"/>
      <c r="EH1" s="66"/>
      <c r="EI1" s="66"/>
      <c r="EJ1" s="66"/>
      <c r="EK1" s="66"/>
      <c r="EL1" s="66"/>
      <c r="EM1" s="66"/>
      <c r="EN1" s="66"/>
      <c r="EO1" s="66"/>
      <c r="EP1" s="66"/>
      <c r="EQ1" s="66"/>
      <c r="ER1" s="66"/>
      <c r="ES1" s="66"/>
      <c r="ET1" s="66"/>
      <c r="EU1" s="66"/>
      <c r="EV1" s="66"/>
      <c r="EW1" s="66"/>
      <c r="EX1" s="66"/>
      <c r="EY1" s="66"/>
      <c r="EZ1" s="66"/>
      <c r="FA1" s="66"/>
      <c r="FB1" s="66"/>
      <c r="FC1" s="66"/>
      <c r="FD1" s="66"/>
      <c r="FE1" s="66"/>
      <c r="FF1" s="66"/>
      <c r="FG1" s="66"/>
      <c r="FH1" s="66"/>
      <c r="FI1" s="66"/>
      <c r="FJ1" s="66"/>
      <c r="FK1" s="66"/>
      <c r="FL1" s="66"/>
      <c r="FM1" s="66"/>
      <c r="FN1" s="66"/>
      <c r="FO1" s="66"/>
      <c r="FP1" s="66"/>
      <c r="FQ1" s="66"/>
      <c r="FR1" s="66"/>
      <c r="FS1" s="66"/>
      <c r="FT1" s="66"/>
      <c r="FU1" s="66"/>
      <c r="FV1" s="66"/>
      <c r="FW1" s="66"/>
      <c r="FX1" s="66"/>
      <c r="FY1" s="66"/>
      <c r="FZ1" s="66"/>
      <c r="GA1" s="66"/>
      <c r="GB1" s="66"/>
      <c r="GC1" s="66"/>
      <c r="GD1" s="66"/>
      <c r="GE1" s="66"/>
      <c r="GF1" s="66"/>
      <c r="GG1" s="66"/>
      <c r="GH1" s="66"/>
      <c r="GI1" s="66"/>
      <c r="GJ1" s="66"/>
      <c r="GK1" s="66"/>
      <c r="GL1" s="66"/>
      <c r="GM1" s="66"/>
      <c r="GN1" s="66"/>
      <c r="GO1" s="66"/>
      <c r="GP1" s="66"/>
      <c r="GQ1" s="66"/>
      <c r="GR1" s="66"/>
      <c r="GS1" s="66"/>
      <c r="GT1" s="66"/>
      <c r="GU1" s="66"/>
      <c r="GV1" s="66"/>
      <c r="GW1" s="66"/>
      <c r="GX1" s="66"/>
      <c r="GY1" s="66"/>
      <c r="GZ1" s="66"/>
      <c r="HA1" s="66"/>
      <c r="HB1" s="66"/>
      <c r="HC1" s="66"/>
      <c r="HD1" s="66"/>
      <c r="HE1" s="66"/>
      <c r="HF1" s="66"/>
      <c r="HG1" s="66"/>
      <c r="HH1" s="66"/>
      <c r="HI1" s="66"/>
      <c r="HJ1" s="66"/>
      <c r="HK1" s="66"/>
      <c r="HL1" s="66"/>
      <c r="HM1" s="66"/>
      <c r="HN1" s="66"/>
      <c r="HO1" s="66"/>
      <c r="HP1" s="66"/>
      <c r="HQ1" s="66"/>
      <c r="HR1" s="66"/>
      <c r="HS1" s="66"/>
      <c r="HT1" s="66"/>
      <c r="HU1" s="66"/>
      <c r="HV1" s="66"/>
      <c r="HW1" s="66"/>
      <c r="HX1" s="66"/>
      <c r="HY1" s="66"/>
      <c r="HZ1" s="66"/>
      <c r="IA1" s="66"/>
      <c r="IB1" s="66"/>
      <c r="IC1" s="66"/>
      <c r="ID1" s="66"/>
      <c r="IE1" s="66"/>
      <c r="IF1" s="66"/>
      <c r="IG1" s="66"/>
      <c r="IH1" s="66"/>
      <c r="II1" s="66"/>
      <c r="IJ1" s="66"/>
      <c r="IK1" s="66"/>
      <c r="IL1" s="66"/>
      <c r="IM1" s="66"/>
      <c r="IN1" s="66"/>
      <c r="IO1" s="66"/>
      <c r="IP1" s="66"/>
      <c r="IQ1" s="66"/>
      <c r="IR1" s="66"/>
      <c r="IS1" s="66"/>
      <c r="IT1" s="66"/>
      <c r="IU1" s="66"/>
    </row>
    <row r="2" s="60" customFormat="1" ht="18.75" spans="1:261">
      <c r="A2" s="12" t="s">
        <v>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0"/>
      <c r="DU2" s="70"/>
      <c r="DV2" s="70"/>
      <c r="DW2" s="70"/>
      <c r="DX2" s="70"/>
      <c r="DY2" s="70"/>
      <c r="DZ2" s="70"/>
      <c r="EA2" s="70"/>
      <c r="EB2" s="70"/>
      <c r="EC2" s="70"/>
      <c r="ED2" s="70"/>
      <c r="EE2" s="70"/>
      <c r="EF2" s="70"/>
      <c r="EG2" s="70"/>
      <c r="EH2" s="70"/>
      <c r="EI2" s="70"/>
      <c r="EJ2" s="70"/>
      <c r="EK2" s="70"/>
      <c r="EL2" s="70"/>
      <c r="EM2" s="70"/>
      <c r="EN2" s="70"/>
      <c r="EO2" s="70"/>
      <c r="EP2" s="70"/>
      <c r="EQ2" s="70"/>
      <c r="ER2" s="70"/>
      <c r="ES2" s="70"/>
      <c r="ET2" s="70"/>
      <c r="EU2" s="70"/>
      <c r="EV2" s="70"/>
      <c r="EW2" s="70"/>
      <c r="EX2" s="70"/>
      <c r="EY2" s="70"/>
      <c r="EZ2" s="70"/>
      <c r="FA2" s="70"/>
      <c r="FB2" s="70"/>
      <c r="FC2" s="70"/>
      <c r="FD2" s="70"/>
      <c r="FE2" s="70"/>
      <c r="FF2" s="70"/>
      <c r="FG2" s="70"/>
      <c r="FH2" s="70"/>
      <c r="FI2" s="70"/>
      <c r="FJ2" s="70"/>
      <c r="FK2" s="70"/>
      <c r="FL2" s="70"/>
      <c r="FM2" s="70"/>
      <c r="FN2" s="70"/>
      <c r="FO2" s="70"/>
      <c r="FP2" s="70"/>
      <c r="FQ2" s="70"/>
      <c r="FR2" s="70"/>
      <c r="FS2" s="70"/>
      <c r="FT2" s="70"/>
      <c r="FU2" s="70"/>
      <c r="FV2" s="70"/>
      <c r="FW2" s="70"/>
      <c r="FX2" s="70"/>
      <c r="FY2" s="70"/>
      <c r="FZ2" s="70"/>
      <c r="GA2" s="70"/>
      <c r="GB2" s="70"/>
      <c r="GC2" s="70"/>
      <c r="GD2" s="70"/>
      <c r="GE2" s="70"/>
      <c r="GF2" s="70"/>
      <c r="GG2" s="70"/>
      <c r="GH2" s="70"/>
      <c r="GI2" s="70"/>
      <c r="GJ2" s="70"/>
      <c r="GK2" s="70"/>
      <c r="GL2" s="70"/>
      <c r="GM2" s="70"/>
      <c r="GN2" s="70"/>
      <c r="GO2" s="70"/>
      <c r="GP2" s="70"/>
      <c r="GQ2" s="70"/>
      <c r="GR2" s="70"/>
      <c r="GS2" s="70"/>
      <c r="GT2" s="70"/>
      <c r="GU2" s="70"/>
      <c r="GV2" s="70"/>
      <c r="GW2" s="70"/>
      <c r="GX2" s="70"/>
      <c r="GY2" s="70"/>
      <c r="GZ2" s="70"/>
      <c r="HA2" s="70"/>
      <c r="HB2" s="70"/>
      <c r="HC2" s="70"/>
      <c r="HD2" s="70"/>
      <c r="HE2" s="70"/>
      <c r="HF2" s="70"/>
      <c r="HG2" s="70"/>
      <c r="HH2" s="70"/>
      <c r="HI2" s="70"/>
      <c r="HJ2" s="70"/>
      <c r="HK2" s="70"/>
      <c r="HL2" s="70"/>
      <c r="HM2" s="70"/>
      <c r="HN2" s="70"/>
      <c r="HO2" s="70"/>
      <c r="HP2" s="70"/>
      <c r="HQ2" s="70"/>
      <c r="HR2" s="70"/>
      <c r="HS2" s="70"/>
      <c r="HT2" s="70"/>
      <c r="HU2" s="70"/>
      <c r="HV2" s="70"/>
      <c r="HW2" s="70"/>
      <c r="HX2" s="70"/>
      <c r="HY2" s="70"/>
      <c r="HZ2" s="70"/>
      <c r="IA2" s="70"/>
      <c r="IB2" s="70"/>
      <c r="IC2" s="70"/>
      <c r="ID2" s="70"/>
      <c r="IE2" s="70"/>
      <c r="IF2" s="70"/>
      <c r="IG2" s="70"/>
      <c r="IH2" s="70"/>
      <c r="II2" s="70"/>
      <c r="IJ2" s="70"/>
      <c r="IK2" s="70"/>
      <c r="IL2" s="70"/>
      <c r="IM2" s="70"/>
      <c r="IN2" s="70"/>
      <c r="IO2" s="70"/>
      <c r="IP2" s="70"/>
      <c r="IQ2" s="70"/>
      <c r="IR2" s="70"/>
      <c r="IS2" s="70"/>
      <c r="IT2" s="70"/>
      <c r="IU2" s="70"/>
    </row>
    <row r="3" s="13" customFormat="1" ht="15.75" spans="1:261">
      <c r="A3" s="72" t="s">
        <v>2</v>
      </c>
      <c r="B3" s="72"/>
      <c r="C3" s="75" t="s">
        <v>3</v>
      </c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R3" s="76"/>
      <c r="S3" s="77"/>
      <c r="T3" s="76"/>
      <c r="U3" s="76"/>
      <c r="V3" s="17"/>
      <c r="X3" s="72" t="s">
        <v>4</v>
      </c>
    </row>
    <row r="4" s="59" customFormat="1" ht="41" customHeight="1" spans="1:261">
      <c r="A4" s="78" t="s">
        <v>5</v>
      </c>
      <c r="B4" s="78" t="s">
        <v>6</v>
      </c>
      <c r="C4" s="79" t="s">
        <v>7</v>
      </c>
      <c r="D4" s="78" t="s">
        <v>8</v>
      </c>
      <c r="E4" s="78" t="s">
        <v>9</v>
      </c>
      <c r="F4" s="78" t="s">
        <v>10</v>
      </c>
      <c r="G4" s="80" t="s">
        <v>11</v>
      </c>
      <c r="H4" s="79" t="s">
        <v>12</v>
      </c>
      <c r="I4" s="80" t="s">
        <v>13</v>
      </c>
      <c r="J4" s="80" t="s">
        <v>14</v>
      </c>
      <c r="K4" s="79" t="s">
        <v>15</v>
      </c>
      <c r="L4" s="79" t="s">
        <v>16</v>
      </c>
      <c r="M4" s="80" t="s">
        <v>17</v>
      </c>
      <c r="N4" s="79" t="s">
        <v>18</v>
      </c>
      <c r="O4" s="80" t="s">
        <v>19</v>
      </c>
      <c r="P4" s="80" t="s">
        <v>20</v>
      </c>
      <c r="Q4" s="79" t="s">
        <v>21</v>
      </c>
      <c r="R4" s="80" t="s">
        <v>22</v>
      </c>
      <c r="S4" s="80" t="s">
        <v>23</v>
      </c>
      <c r="T4" s="79" t="s">
        <v>24</v>
      </c>
      <c r="U4" s="80" t="s">
        <v>25</v>
      </c>
      <c r="V4" s="80" t="s">
        <v>26</v>
      </c>
      <c r="W4" s="80" t="s">
        <v>27</v>
      </c>
      <c r="X4" s="79" t="s">
        <v>28</v>
      </c>
      <c r="Y4" s="22" t="s">
        <v>29</v>
      </c>
      <c r="Z4" s="80" t="s">
        <v>30</v>
      </c>
      <c r="AA4" s="81" t="s">
        <v>31</v>
      </c>
      <c r="AB4" s="82" t="s">
        <v>32</v>
      </c>
      <c r="AC4" s="79" t="s">
        <v>33</v>
      </c>
      <c r="AD4" s="83" t="s">
        <v>34</v>
      </c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66"/>
      <c r="CP4" s="66"/>
      <c r="CQ4" s="66"/>
      <c r="CR4" s="66"/>
      <c r="CS4" s="66"/>
      <c r="CT4" s="66"/>
      <c r="CU4" s="66"/>
      <c r="CV4" s="66"/>
      <c r="CW4" s="66"/>
      <c r="CX4" s="66"/>
      <c r="CY4" s="66"/>
      <c r="CZ4" s="66"/>
      <c r="DA4" s="66"/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66"/>
      <c r="DZ4" s="66"/>
      <c r="EA4" s="66"/>
      <c r="EB4" s="66"/>
      <c r="EC4" s="66"/>
      <c r="ED4" s="66"/>
      <c r="EE4" s="66"/>
      <c r="EF4" s="66"/>
      <c r="EG4" s="66"/>
      <c r="EH4" s="66"/>
      <c r="EI4" s="66"/>
      <c r="EJ4" s="66"/>
      <c r="EK4" s="66"/>
      <c r="EL4" s="66"/>
      <c r="EM4" s="66"/>
      <c r="EN4" s="66"/>
      <c r="EO4" s="66"/>
      <c r="EP4" s="66"/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  <c r="FL4" s="66"/>
      <c r="FM4" s="66"/>
      <c r="FN4" s="66"/>
      <c r="FO4" s="66"/>
      <c r="FP4" s="66"/>
      <c r="FQ4" s="66"/>
      <c r="FR4" s="66"/>
      <c r="FS4" s="66"/>
      <c r="FT4" s="66"/>
      <c r="FU4" s="66"/>
      <c r="FV4" s="66"/>
      <c r="FW4" s="66"/>
      <c r="FX4" s="66"/>
      <c r="FY4" s="66"/>
      <c r="FZ4" s="66"/>
      <c r="GA4" s="66"/>
      <c r="GB4" s="66"/>
      <c r="GC4" s="66"/>
      <c r="GD4" s="66"/>
      <c r="GE4" s="66"/>
      <c r="GF4" s="66"/>
      <c r="GG4" s="66"/>
      <c r="GH4" s="66"/>
      <c r="GI4" s="66"/>
      <c r="GJ4" s="66"/>
      <c r="GK4" s="66"/>
      <c r="GL4" s="66"/>
      <c r="GM4" s="66"/>
      <c r="GN4" s="66"/>
      <c r="GO4" s="66"/>
      <c r="GP4" s="66"/>
      <c r="GQ4" s="66"/>
      <c r="GR4" s="66"/>
      <c r="GS4" s="66"/>
      <c r="GT4" s="66"/>
      <c r="GU4" s="66"/>
      <c r="GV4" s="66"/>
      <c r="GW4" s="66"/>
      <c r="GX4" s="66"/>
      <c r="GY4" s="66"/>
      <c r="GZ4" s="66"/>
      <c r="HA4" s="66"/>
      <c r="HB4" s="66"/>
      <c r="HC4" s="66"/>
      <c r="HD4" s="66"/>
      <c r="HE4" s="66"/>
      <c r="HF4" s="66"/>
      <c r="HG4" s="66"/>
      <c r="HH4" s="66"/>
      <c r="HI4" s="66"/>
      <c r="HJ4" s="66"/>
      <c r="HK4" s="66"/>
      <c r="HL4" s="66"/>
      <c r="HM4" s="66"/>
      <c r="HN4" s="66"/>
      <c r="HO4" s="66"/>
      <c r="HP4" s="66"/>
      <c r="HQ4" s="66"/>
      <c r="HR4" s="66"/>
      <c r="HS4" s="66"/>
      <c r="HT4" s="66"/>
      <c r="HU4" s="66"/>
      <c r="HV4" s="66"/>
      <c r="HW4" s="66"/>
      <c r="HX4" s="66"/>
      <c r="HY4" s="66"/>
      <c r="HZ4" s="66"/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6"/>
      <c r="IU4" s="66"/>
      <c r="IV4" s="66"/>
      <c r="IW4" s="66"/>
      <c r="IX4" s="66"/>
      <c r="IY4" s="66"/>
      <c r="IZ4" s="66"/>
      <c r="JA4" s="66"/>
    </row>
    <row r="5" s="61" customFormat="1" ht="18" customHeight="1" spans="1:261">
      <c r="A5" s="84" t="s">
        <v>35</v>
      </c>
      <c r="B5" s="84" t="s">
        <v>36</v>
      </c>
      <c r="C5" s="85">
        <v>2025</v>
      </c>
      <c r="D5" s="86" t="s">
        <v>37</v>
      </c>
      <c r="E5" s="87" t="s">
        <v>38</v>
      </c>
      <c r="F5" s="87" t="s">
        <v>39</v>
      </c>
      <c r="G5" s="86">
        <v>88</v>
      </c>
      <c r="H5" s="86">
        <v>6.5</v>
      </c>
      <c r="I5" s="86">
        <f t="shared" ref="I5:I68" si="0">G5+H5</f>
        <v>94.5</v>
      </c>
      <c r="J5" s="87">
        <v>93.7070707070707</v>
      </c>
      <c r="K5" s="86">
        <v>3.55</v>
      </c>
      <c r="L5" s="86">
        <f t="shared" ref="L5:L7" si="1">J5+K5</f>
        <v>97.2570707070707</v>
      </c>
      <c r="M5" s="86">
        <v>92.5</v>
      </c>
      <c r="N5" s="86">
        <v>0</v>
      </c>
      <c r="O5" s="86">
        <f t="shared" ref="O5:O7" si="2">M5+N5</f>
        <v>92.5</v>
      </c>
      <c r="P5" s="86">
        <v>60</v>
      </c>
      <c r="Q5" s="86">
        <v>6</v>
      </c>
      <c r="R5" s="86">
        <f t="shared" ref="R5:R7" si="3">P5+Q5</f>
        <v>66</v>
      </c>
      <c r="S5" s="86">
        <v>60</v>
      </c>
      <c r="T5" s="86">
        <v>13.5</v>
      </c>
      <c r="U5" s="86">
        <f t="shared" ref="U5:U7" si="4">S5+T5</f>
        <v>73.5</v>
      </c>
      <c r="V5" s="86">
        <f t="shared" ref="V5:V68" si="5">I5*0.1+L5*0.75+O5*0.05+R5*0.05+U5*0.05</f>
        <v>93.992803030303</v>
      </c>
      <c r="W5" s="88">
        <v>1</v>
      </c>
      <c r="X5" s="88">
        <v>2</v>
      </c>
      <c r="Y5" s="57" t="s">
        <v>40</v>
      </c>
      <c r="Z5" s="88">
        <v>112</v>
      </c>
      <c r="AA5" s="55" t="s">
        <v>41</v>
      </c>
      <c r="AB5" s="89"/>
      <c r="AC5" s="39" t="s">
        <v>42</v>
      </c>
      <c r="AD5" s="88"/>
    </row>
    <row r="6" s="61" customFormat="1" ht="18" customHeight="1" spans="1:261">
      <c r="A6" s="84" t="s">
        <v>35</v>
      </c>
      <c r="B6" s="84" t="s">
        <v>36</v>
      </c>
      <c r="C6" s="85">
        <v>2025</v>
      </c>
      <c r="D6" s="86" t="s">
        <v>37</v>
      </c>
      <c r="E6" s="87" t="s">
        <v>43</v>
      </c>
      <c r="F6" s="87" t="s">
        <v>44</v>
      </c>
      <c r="G6" s="86">
        <v>88</v>
      </c>
      <c r="H6" s="86">
        <v>6</v>
      </c>
      <c r="I6" s="86">
        <f t="shared" si="0"/>
        <v>94</v>
      </c>
      <c r="J6" s="87">
        <v>93.7575757575758</v>
      </c>
      <c r="K6" s="86">
        <v>1.59</v>
      </c>
      <c r="L6" s="86">
        <f t="shared" si="1"/>
        <v>95.3475757575758</v>
      </c>
      <c r="M6" s="86">
        <v>89.5</v>
      </c>
      <c r="N6" s="86">
        <v>4.5</v>
      </c>
      <c r="O6" s="86">
        <f t="shared" si="2"/>
        <v>94</v>
      </c>
      <c r="P6" s="86">
        <v>60</v>
      </c>
      <c r="Q6" s="86">
        <v>8</v>
      </c>
      <c r="R6" s="86">
        <f t="shared" si="3"/>
        <v>68</v>
      </c>
      <c r="S6" s="86">
        <v>60</v>
      </c>
      <c r="T6" s="86">
        <v>15.5</v>
      </c>
      <c r="U6" s="86">
        <f t="shared" si="4"/>
        <v>75.5</v>
      </c>
      <c r="V6" s="86">
        <f t="shared" si="5"/>
        <v>92.7856818181819</v>
      </c>
      <c r="W6" s="88">
        <v>2</v>
      </c>
      <c r="X6" s="88">
        <v>1</v>
      </c>
      <c r="Y6" s="57" t="s">
        <v>40</v>
      </c>
      <c r="Z6" s="88">
        <v>112</v>
      </c>
      <c r="AA6" s="55" t="s">
        <v>41</v>
      </c>
      <c r="AB6" s="89"/>
      <c r="AC6" s="39" t="s">
        <v>42</v>
      </c>
      <c r="AD6" s="88"/>
    </row>
    <row r="7" s="61" customFormat="1" ht="18" customHeight="1" spans="1:261">
      <c r="A7" s="84" t="s">
        <v>35</v>
      </c>
      <c r="B7" s="84" t="s">
        <v>36</v>
      </c>
      <c r="C7" s="85">
        <v>2025</v>
      </c>
      <c r="D7" s="86" t="s">
        <v>37</v>
      </c>
      <c r="E7" s="87" t="s">
        <v>45</v>
      </c>
      <c r="F7" s="87" t="s">
        <v>46</v>
      </c>
      <c r="G7" s="86">
        <v>88</v>
      </c>
      <c r="H7" s="86">
        <v>8.5</v>
      </c>
      <c r="I7" s="86">
        <f t="shared" si="0"/>
        <v>96.5</v>
      </c>
      <c r="J7" s="87">
        <v>93.0606060606061</v>
      </c>
      <c r="K7" s="86">
        <v>1.18</v>
      </c>
      <c r="L7" s="86">
        <f t="shared" si="1"/>
        <v>94.2406060606061</v>
      </c>
      <c r="M7" s="86">
        <v>81.5</v>
      </c>
      <c r="N7" s="86">
        <v>1</v>
      </c>
      <c r="O7" s="86">
        <f t="shared" si="2"/>
        <v>82.5</v>
      </c>
      <c r="P7" s="86">
        <v>60</v>
      </c>
      <c r="Q7" s="86">
        <v>3.5</v>
      </c>
      <c r="R7" s="86">
        <f t="shared" si="3"/>
        <v>63.5</v>
      </c>
      <c r="S7" s="86">
        <v>60</v>
      </c>
      <c r="T7" s="86">
        <v>11.5</v>
      </c>
      <c r="U7" s="86">
        <f t="shared" si="4"/>
        <v>71.5</v>
      </c>
      <c r="V7" s="86">
        <f t="shared" si="5"/>
        <v>91.2054545454546</v>
      </c>
      <c r="W7" s="88">
        <v>3</v>
      </c>
      <c r="X7" s="88">
        <v>3</v>
      </c>
      <c r="Y7" s="57" t="s">
        <v>40</v>
      </c>
      <c r="Z7" s="88">
        <v>112</v>
      </c>
      <c r="AA7" s="55" t="s">
        <v>41</v>
      </c>
      <c r="AB7" s="89"/>
      <c r="AC7" s="39" t="s">
        <v>47</v>
      </c>
      <c r="AD7" s="88"/>
    </row>
    <row r="8" s="61" customFormat="1" ht="18" customHeight="1" spans="1:261">
      <c r="A8" s="84" t="s">
        <v>35</v>
      </c>
      <c r="B8" s="84" t="s">
        <v>36</v>
      </c>
      <c r="C8" s="85">
        <v>2025</v>
      </c>
      <c r="D8" s="86" t="s">
        <v>48</v>
      </c>
      <c r="E8" s="87" t="s">
        <v>49</v>
      </c>
      <c r="F8" s="87" t="s">
        <v>50</v>
      </c>
      <c r="G8" s="87">
        <v>88</v>
      </c>
      <c r="H8" s="87">
        <v>1.25</v>
      </c>
      <c r="I8" s="86">
        <f t="shared" si="0"/>
        <v>89.25</v>
      </c>
      <c r="J8" s="87">
        <v>92.48</v>
      </c>
      <c r="K8" s="87">
        <v>1.1</v>
      </c>
      <c r="L8" s="87">
        <v>93.58</v>
      </c>
      <c r="M8" s="87">
        <v>80.45</v>
      </c>
      <c r="N8" s="87">
        <v>0</v>
      </c>
      <c r="O8" s="87">
        <v>80.45</v>
      </c>
      <c r="P8" s="87">
        <v>60</v>
      </c>
      <c r="Q8" s="87">
        <v>0</v>
      </c>
      <c r="R8" s="87">
        <v>60</v>
      </c>
      <c r="S8" s="87">
        <v>60</v>
      </c>
      <c r="T8" s="87">
        <v>20</v>
      </c>
      <c r="U8" s="87">
        <v>80</v>
      </c>
      <c r="V8" s="86">
        <f t="shared" si="5"/>
        <v>90.1325</v>
      </c>
      <c r="W8" s="88">
        <v>4</v>
      </c>
      <c r="X8" s="88">
        <v>4</v>
      </c>
      <c r="Y8" s="87" t="s">
        <v>40</v>
      </c>
      <c r="Z8" s="88">
        <v>112</v>
      </c>
      <c r="AA8" s="55" t="s">
        <v>41</v>
      </c>
      <c r="AB8" s="89"/>
      <c r="AC8" s="39"/>
      <c r="AD8" s="88"/>
    </row>
    <row r="9" s="61" customFormat="1" ht="18" customHeight="1" spans="1:261">
      <c r="A9" s="84" t="s">
        <v>35</v>
      </c>
      <c r="B9" s="84" t="s">
        <v>36</v>
      </c>
      <c r="C9" s="85">
        <v>2025</v>
      </c>
      <c r="D9" s="86" t="s">
        <v>37</v>
      </c>
      <c r="E9" s="87" t="s">
        <v>51</v>
      </c>
      <c r="F9" s="87" t="s">
        <v>52</v>
      </c>
      <c r="G9" s="86">
        <v>88</v>
      </c>
      <c r="H9" s="86">
        <v>1.5</v>
      </c>
      <c r="I9" s="86">
        <f t="shared" si="0"/>
        <v>89.5</v>
      </c>
      <c r="J9" s="87">
        <v>92.2828282828283</v>
      </c>
      <c r="K9" s="86">
        <v>1.08</v>
      </c>
      <c r="L9" s="86">
        <f t="shared" ref="L9:L11" si="6">J9+K9</f>
        <v>93.3628282828283</v>
      </c>
      <c r="M9" s="86">
        <v>82.85</v>
      </c>
      <c r="N9" s="86">
        <v>0</v>
      </c>
      <c r="O9" s="86">
        <f t="shared" ref="O9:O11" si="7">M9+N9</f>
        <v>82.85</v>
      </c>
      <c r="P9" s="86">
        <v>60</v>
      </c>
      <c r="Q9" s="86">
        <v>1</v>
      </c>
      <c r="R9" s="86">
        <f t="shared" ref="R9:R11" si="8">P9+Q9</f>
        <v>61</v>
      </c>
      <c r="S9" s="86">
        <v>60</v>
      </c>
      <c r="T9" s="86">
        <v>6</v>
      </c>
      <c r="U9" s="86">
        <f t="shared" ref="U9:U11" si="9">S9+T9</f>
        <v>66</v>
      </c>
      <c r="V9" s="86">
        <f t="shared" si="5"/>
        <v>89.4646212121212</v>
      </c>
      <c r="W9" s="88">
        <v>5</v>
      </c>
      <c r="X9" s="88">
        <v>5</v>
      </c>
      <c r="Y9" s="57" t="s">
        <v>40</v>
      </c>
      <c r="Z9" s="88">
        <v>112</v>
      </c>
      <c r="AA9" s="55" t="s">
        <v>41</v>
      </c>
      <c r="AB9" s="89"/>
      <c r="AC9" s="39"/>
      <c r="AD9" s="88"/>
    </row>
    <row r="10" s="61" customFormat="1" ht="18" customHeight="1" spans="1:261">
      <c r="A10" s="84" t="s">
        <v>35</v>
      </c>
      <c r="B10" s="84" t="s">
        <v>36</v>
      </c>
      <c r="C10" s="85">
        <v>2025</v>
      </c>
      <c r="D10" s="86" t="s">
        <v>37</v>
      </c>
      <c r="E10" s="87" t="s">
        <v>53</v>
      </c>
      <c r="F10" s="87" t="s">
        <v>54</v>
      </c>
      <c r="G10" s="86">
        <v>88</v>
      </c>
      <c r="H10" s="86">
        <v>4</v>
      </c>
      <c r="I10" s="86">
        <f t="shared" si="0"/>
        <v>92</v>
      </c>
      <c r="J10" s="87">
        <v>90.7272727272727</v>
      </c>
      <c r="K10" s="86">
        <v>1.325</v>
      </c>
      <c r="L10" s="86">
        <f t="shared" si="6"/>
        <v>92.0522727272727</v>
      </c>
      <c r="M10" s="86">
        <v>78.05</v>
      </c>
      <c r="N10" s="86">
        <v>0</v>
      </c>
      <c r="O10" s="86">
        <f t="shared" si="7"/>
        <v>78.05</v>
      </c>
      <c r="P10" s="86">
        <v>60</v>
      </c>
      <c r="Q10" s="86">
        <v>0</v>
      </c>
      <c r="R10" s="86">
        <f t="shared" si="8"/>
        <v>60</v>
      </c>
      <c r="S10" s="86">
        <v>60</v>
      </c>
      <c r="T10" s="86">
        <v>25.605</v>
      </c>
      <c r="U10" s="86">
        <f t="shared" si="9"/>
        <v>85.605</v>
      </c>
      <c r="V10" s="86">
        <f t="shared" si="5"/>
        <v>89.4219545454545</v>
      </c>
      <c r="W10" s="88">
        <v>6</v>
      </c>
      <c r="X10" s="88">
        <v>6</v>
      </c>
      <c r="Y10" s="57" t="s">
        <v>40</v>
      </c>
      <c r="Z10" s="88">
        <v>112</v>
      </c>
      <c r="AA10" s="55" t="s">
        <v>55</v>
      </c>
      <c r="AB10" s="88"/>
      <c r="AC10" s="39" t="s">
        <v>47</v>
      </c>
      <c r="AD10" s="88"/>
    </row>
    <row r="11" s="61" customFormat="1" ht="18" customHeight="1" spans="1:261">
      <c r="A11" s="84" t="s">
        <v>35</v>
      </c>
      <c r="B11" s="84" t="s">
        <v>36</v>
      </c>
      <c r="C11" s="85">
        <v>2025</v>
      </c>
      <c r="D11" s="86" t="s">
        <v>37</v>
      </c>
      <c r="E11" s="87" t="s">
        <v>56</v>
      </c>
      <c r="F11" s="87" t="s">
        <v>57</v>
      </c>
      <c r="G11" s="86">
        <v>88</v>
      </c>
      <c r="H11" s="86">
        <v>3</v>
      </c>
      <c r="I11" s="86">
        <f t="shared" si="0"/>
        <v>91</v>
      </c>
      <c r="J11" s="87">
        <v>88.1818181818182</v>
      </c>
      <c r="K11" s="86">
        <v>3</v>
      </c>
      <c r="L11" s="86">
        <f t="shared" si="6"/>
        <v>91.1818181818182</v>
      </c>
      <c r="M11" s="86">
        <v>86.675</v>
      </c>
      <c r="N11" s="86">
        <v>0</v>
      </c>
      <c r="O11" s="86">
        <f t="shared" si="7"/>
        <v>86.675</v>
      </c>
      <c r="P11" s="86">
        <v>60</v>
      </c>
      <c r="Q11" s="86">
        <v>4</v>
      </c>
      <c r="R11" s="86">
        <f t="shared" si="8"/>
        <v>64</v>
      </c>
      <c r="S11" s="86">
        <v>60</v>
      </c>
      <c r="T11" s="86">
        <v>12.5</v>
      </c>
      <c r="U11" s="86">
        <f t="shared" si="9"/>
        <v>72.5</v>
      </c>
      <c r="V11" s="86">
        <f t="shared" si="5"/>
        <v>88.6451136363636</v>
      </c>
      <c r="W11" s="88">
        <v>7</v>
      </c>
      <c r="X11" s="88">
        <v>12</v>
      </c>
      <c r="Y11" s="57" t="s">
        <v>40</v>
      </c>
      <c r="Z11" s="88">
        <v>112</v>
      </c>
      <c r="AA11" s="55" t="s">
        <v>55</v>
      </c>
      <c r="AB11" s="88"/>
      <c r="AC11" s="88"/>
      <c r="AD11" s="88"/>
    </row>
    <row r="12" s="61" customFormat="1" ht="18" customHeight="1" spans="1:261">
      <c r="A12" s="84" t="s">
        <v>35</v>
      </c>
      <c r="B12" s="84" t="s">
        <v>36</v>
      </c>
      <c r="C12" s="85">
        <v>2025</v>
      </c>
      <c r="D12" s="86" t="s">
        <v>48</v>
      </c>
      <c r="E12" s="87" t="s">
        <v>58</v>
      </c>
      <c r="F12" s="87" t="s">
        <v>59</v>
      </c>
      <c r="G12" s="87">
        <v>88</v>
      </c>
      <c r="H12" s="87">
        <v>2.25</v>
      </c>
      <c r="I12" s="86">
        <f t="shared" si="0"/>
        <v>90.25</v>
      </c>
      <c r="J12" s="87">
        <v>90.53</v>
      </c>
      <c r="K12" s="87">
        <v>2</v>
      </c>
      <c r="L12" s="87">
        <v>92.53</v>
      </c>
      <c r="M12" s="87">
        <v>71.1</v>
      </c>
      <c r="N12" s="87">
        <v>0</v>
      </c>
      <c r="O12" s="87">
        <v>71.1</v>
      </c>
      <c r="P12" s="87">
        <v>60</v>
      </c>
      <c r="Q12" s="87">
        <v>1</v>
      </c>
      <c r="R12" s="87">
        <v>61</v>
      </c>
      <c r="S12" s="87">
        <v>60</v>
      </c>
      <c r="T12" s="87">
        <v>3.5</v>
      </c>
      <c r="U12" s="87">
        <v>63.5</v>
      </c>
      <c r="V12" s="86">
        <f t="shared" si="5"/>
        <v>88.2025</v>
      </c>
      <c r="W12" s="88">
        <v>8</v>
      </c>
      <c r="X12" s="88">
        <v>7</v>
      </c>
      <c r="Y12" s="87" t="s">
        <v>40</v>
      </c>
      <c r="Z12" s="88">
        <v>112</v>
      </c>
      <c r="AA12" s="55" t="s">
        <v>55</v>
      </c>
      <c r="AB12" s="88"/>
      <c r="AC12" s="39" t="s">
        <v>60</v>
      </c>
      <c r="AD12" s="88"/>
    </row>
    <row r="13" s="61" customFormat="1" ht="18" customHeight="1" spans="1:261">
      <c r="A13" s="84" t="s">
        <v>35</v>
      </c>
      <c r="B13" s="84" t="s">
        <v>36</v>
      </c>
      <c r="C13" s="85">
        <v>2025</v>
      </c>
      <c r="D13" s="86" t="s">
        <v>37</v>
      </c>
      <c r="E13" s="87" t="s">
        <v>61</v>
      </c>
      <c r="F13" s="87" t="s">
        <v>62</v>
      </c>
      <c r="G13" s="86">
        <v>88</v>
      </c>
      <c r="H13" s="86">
        <v>8.75</v>
      </c>
      <c r="I13" s="86">
        <f t="shared" si="0"/>
        <v>96.75</v>
      </c>
      <c r="J13" s="87">
        <v>87.1313131313131</v>
      </c>
      <c r="K13" s="86">
        <v>1.18</v>
      </c>
      <c r="L13" s="86">
        <f t="shared" ref="L13:L15" si="10">J13+K13</f>
        <v>88.3113131313131</v>
      </c>
      <c r="M13" s="86">
        <v>90.3</v>
      </c>
      <c r="N13" s="86">
        <v>0</v>
      </c>
      <c r="O13" s="86">
        <f t="shared" ref="O13:O15" si="11">M13+N13</f>
        <v>90.3</v>
      </c>
      <c r="P13" s="86">
        <v>60</v>
      </c>
      <c r="Q13" s="86">
        <v>3</v>
      </c>
      <c r="R13" s="86">
        <f t="shared" ref="R13:R15" si="12">P13+Q13</f>
        <v>63</v>
      </c>
      <c r="S13" s="86">
        <v>60</v>
      </c>
      <c r="T13" s="86">
        <v>29</v>
      </c>
      <c r="U13" s="86">
        <f t="shared" ref="U13:U15" si="13">S13+T13</f>
        <v>89</v>
      </c>
      <c r="V13" s="86">
        <f t="shared" si="5"/>
        <v>88.0234848484848</v>
      </c>
      <c r="W13" s="88">
        <v>9</v>
      </c>
      <c r="X13" s="88">
        <v>15</v>
      </c>
      <c r="Y13" s="57" t="s">
        <v>40</v>
      </c>
      <c r="Z13" s="88">
        <v>112</v>
      </c>
      <c r="AA13" s="55" t="s">
        <v>55</v>
      </c>
      <c r="AB13" s="88"/>
      <c r="AC13" s="88"/>
      <c r="AD13" s="88"/>
    </row>
    <row r="14" s="61" customFormat="1" ht="18" customHeight="1" spans="1:261">
      <c r="A14" s="84" t="s">
        <v>35</v>
      </c>
      <c r="B14" s="84" t="s">
        <v>36</v>
      </c>
      <c r="C14" s="85">
        <v>2025</v>
      </c>
      <c r="D14" s="86" t="s">
        <v>37</v>
      </c>
      <c r="E14" s="87" t="s">
        <v>63</v>
      </c>
      <c r="F14" s="87" t="s">
        <v>64</v>
      </c>
      <c r="G14" s="86">
        <v>88</v>
      </c>
      <c r="H14" s="86">
        <v>3.75</v>
      </c>
      <c r="I14" s="86">
        <f t="shared" si="0"/>
        <v>91.75</v>
      </c>
      <c r="J14" s="87">
        <v>89.1919191919192</v>
      </c>
      <c r="K14" s="86">
        <v>1.18</v>
      </c>
      <c r="L14" s="86">
        <f t="shared" si="10"/>
        <v>90.3719191919192</v>
      </c>
      <c r="M14" s="86">
        <v>85.95</v>
      </c>
      <c r="N14" s="86">
        <v>0</v>
      </c>
      <c r="O14" s="86">
        <f t="shared" si="11"/>
        <v>85.95</v>
      </c>
      <c r="P14" s="86">
        <v>60</v>
      </c>
      <c r="Q14" s="86">
        <v>2.5</v>
      </c>
      <c r="R14" s="86">
        <f t="shared" si="12"/>
        <v>62.5</v>
      </c>
      <c r="S14" s="86">
        <v>60</v>
      </c>
      <c r="T14" s="86">
        <v>10.5</v>
      </c>
      <c r="U14" s="86">
        <f t="shared" si="13"/>
        <v>70.5</v>
      </c>
      <c r="V14" s="86">
        <f t="shared" si="5"/>
        <v>87.9014393939394</v>
      </c>
      <c r="W14" s="88">
        <v>10</v>
      </c>
      <c r="X14" s="88">
        <v>8</v>
      </c>
      <c r="Y14" s="57" t="s">
        <v>40</v>
      </c>
      <c r="Z14" s="88">
        <v>112</v>
      </c>
      <c r="AA14" s="55" t="s">
        <v>55</v>
      </c>
      <c r="AB14" s="88"/>
      <c r="AC14" s="39" t="s">
        <v>47</v>
      </c>
      <c r="AD14" s="88"/>
    </row>
    <row r="15" s="61" customFormat="1" ht="18" customHeight="1" spans="1:261">
      <c r="A15" s="84" t="s">
        <v>35</v>
      </c>
      <c r="B15" s="84" t="s">
        <v>36</v>
      </c>
      <c r="C15" s="85">
        <v>2025</v>
      </c>
      <c r="D15" s="86" t="s">
        <v>37</v>
      </c>
      <c r="E15" s="87" t="s">
        <v>65</v>
      </c>
      <c r="F15" s="87" t="s">
        <v>66</v>
      </c>
      <c r="G15" s="86">
        <v>88</v>
      </c>
      <c r="H15" s="86">
        <v>2.25</v>
      </c>
      <c r="I15" s="86">
        <f t="shared" si="0"/>
        <v>90.25</v>
      </c>
      <c r="J15" s="87">
        <v>88.5252525252525</v>
      </c>
      <c r="K15" s="86">
        <v>1.2</v>
      </c>
      <c r="L15" s="86">
        <f t="shared" si="10"/>
        <v>89.7252525252525</v>
      </c>
      <c r="M15" s="86">
        <v>81</v>
      </c>
      <c r="N15" s="86">
        <v>0</v>
      </c>
      <c r="O15" s="86">
        <f t="shared" si="11"/>
        <v>81</v>
      </c>
      <c r="P15" s="86">
        <v>60</v>
      </c>
      <c r="Q15" s="86">
        <v>0</v>
      </c>
      <c r="R15" s="86">
        <f t="shared" si="12"/>
        <v>60</v>
      </c>
      <c r="S15" s="86">
        <v>60</v>
      </c>
      <c r="T15" s="86">
        <v>20.5</v>
      </c>
      <c r="U15" s="86">
        <f t="shared" si="13"/>
        <v>80.5</v>
      </c>
      <c r="V15" s="86">
        <f t="shared" si="5"/>
        <v>87.3939393939394</v>
      </c>
      <c r="W15" s="88">
        <v>11</v>
      </c>
      <c r="X15" s="88">
        <v>10</v>
      </c>
      <c r="Y15" s="57" t="s">
        <v>40</v>
      </c>
      <c r="Z15" s="88">
        <v>112</v>
      </c>
      <c r="AA15" s="55" t="s">
        <v>55</v>
      </c>
      <c r="AB15" s="88"/>
      <c r="AC15" s="39" t="s">
        <v>47</v>
      </c>
      <c r="AD15" s="88"/>
    </row>
    <row r="16" s="61" customFormat="1" ht="18" customHeight="1" spans="1:261">
      <c r="A16" s="84" t="s">
        <v>35</v>
      </c>
      <c r="B16" s="84" t="s">
        <v>36</v>
      </c>
      <c r="C16" s="85">
        <v>2025</v>
      </c>
      <c r="D16" s="86" t="s">
        <v>48</v>
      </c>
      <c r="E16" s="87" t="s">
        <v>67</v>
      </c>
      <c r="F16" s="87" t="s">
        <v>68</v>
      </c>
      <c r="G16" s="87">
        <v>88</v>
      </c>
      <c r="H16" s="87">
        <v>3</v>
      </c>
      <c r="I16" s="86">
        <f t="shared" si="0"/>
        <v>91</v>
      </c>
      <c r="J16" s="87">
        <v>87.9</v>
      </c>
      <c r="K16" s="87">
        <v>1.5</v>
      </c>
      <c r="L16" s="87">
        <v>89.4</v>
      </c>
      <c r="M16" s="87">
        <v>88.3</v>
      </c>
      <c r="N16" s="87">
        <v>0</v>
      </c>
      <c r="O16" s="87">
        <v>88.3</v>
      </c>
      <c r="P16" s="87">
        <v>60</v>
      </c>
      <c r="Q16" s="87">
        <v>0</v>
      </c>
      <c r="R16" s="87">
        <v>60</v>
      </c>
      <c r="S16" s="87">
        <v>60</v>
      </c>
      <c r="T16" s="87">
        <v>13.5</v>
      </c>
      <c r="U16" s="87">
        <v>73.5</v>
      </c>
      <c r="V16" s="86">
        <f t="shared" si="5"/>
        <v>87.24</v>
      </c>
      <c r="W16" s="88">
        <v>12</v>
      </c>
      <c r="X16" s="88">
        <v>13</v>
      </c>
      <c r="Y16" s="87" t="s">
        <v>40</v>
      </c>
      <c r="Z16" s="88">
        <v>112</v>
      </c>
      <c r="AA16" s="55" t="s">
        <v>55</v>
      </c>
      <c r="AB16" s="88"/>
      <c r="AC16" s="88"/>
      <c r="AD16" s="88"/>
    </row>
    <row r="17" s="61" customFormat="1" ht="18" customHeight="1" spans="1:30">
      <c r="A17" s="84" t="s">
        <v>35</v>
      </c>
      <c r="B17" s="84" t="s">
        <v>36</v>
      </c>
      <c r="C17" s="85">
        <v>2025</v>
      </c>
      <c r="D17" s="86" t="s">
        <v>48</v>
      </c>
      <c r="E17" s="87" t="s">
        <v>69</v>
      </c>
      <c r="F17" s="87" t="s">
        <v>70</v>
      </c>
      <c r="G17" s="87">
        <v>88</v>
      </c>
      <c r="H17" s="87">
        <v>3.5</v>
      </c>
      <c r="I17" s="86">
        <f t="shared" si="0"/>
        <v>91.5</v>
      </c>
      <c r="J17" s="87">
        <v>88.35</v>
      </c>
      <c r="K17" s="87">
        <v>1.7</v>
      </c>
      <c r="L17" s="87">
        <v>90.05</v>
      </c>
      <c r="M17" s="87">
        <v>76.2</v>
      </c>
      <c r="N17" s="87">
        <v>0</v>
      </c>
      <c r="O17" s="87">
        <v>76.2</v>
      </c>
      <c r="P17" s="87">
        <v>60</v>
      </c>
      <c r="Q17" s="87">
        <v>3</v>
      </c>
      <c r="R17" s="87">
        <v>63</v>
      </c>
      <c r="S17" s="87">
        <v>60</v>
      </c>
      <c r="T17" s="87">
        <v>10</v>
      </c>
      <c r="U17" s="87">
        <v>70</v>
      </c>
      <c r="V17" s="86">
        <f t="shared" si="5"/>
        <v>87.1475</v>
      </c>
      <c r="W17" s="88">
        <v>13</v>
      </c>
      <c r="X17" s="88">
        <v>11</v>
      </c>
      <c r="Y17" s="87" t="s">
        <v>40</v>
      </c>
      <c r="Z17" s="88">
        <v>112</v>
      </c>
      <c r="AA17" s="55" t="s">
        <v>55</v>
      </c>
      <c r="AB17" s="88"/>
      <c r="AC17" s="39" t="s">
        <v>60</v>
      </c>
      <c r="AD17" s="88"/>
    </row>
    <row r="18" s="61" customFormat="1" ht="18" customHeight="1" spans="1:30">
      <c r="A18" s="84" t="s">
        <v>35</v>
      </c>
      <c r="B18" s="84" t="s">
        <v>36</v>
      </c>
      <c r="C18" s="85">
        <v>2025</v>
      </c>
      <c r="D18" s="86" t="s">
        <v>48</v>
      </c>
      <c r="E18" s="87" t="s">
        <v>71</v>
      </c>
      <c r="F18" s="87" t="s">
        <v>72</v>
      </c>
      <c r="G18" s="87">
        <v>88</v>
      </c>
      <c r="H18" s="87">
        <v>0.75</v>
      </c>
      <c r="I18" s="86">
        <f t="shared" si="0"/>
        <v>88.75</v>
      </c>
      <c r="J18" s="87">
        <v>86.22</v>
      </c>
      <c r="K18" s="87">
        <v>2.1</v>
      </c>
      <c r="L18" s="87">
        <v>88.32</v>
      </c>
      <c r="M18" s="87">
        <v>90.9</v>
      </c>
      <c r="N18" s="87">
        <v>0</v>
      </c>
      <c r="O18" s="87">
        <v>90.9</v>
      </c>
      <c r="P18" s="87">
        <v>60</v>
      </c>
      <c r="Q18" s="87">
        <v>1</v>
      </c>
      <c r="R18" s="87">
        <v>61</v>
      </c>
      <c r="S18" s="87">
        <v>60</v>
      </c>
      <c r="T18" s="87">
        <v>19</v>
      </c>
      <c r="U18" s="87">
        <v>79</v>
      </c>
      <c r="V18" s="86">
        <f t="shared" si="5"/>
        <v>86.66</v>
      </c>
      <c r="W18" s="88">
        <v>14</v>
      </c>
      <c r="X18" s="88">
        <v>19</v>
      </c>
      <c r="Y18" s="87" t="s">
        <v>40</v>
      </c>
      <c r="Z18" s="88">
        <v>112</v>
      </c>
      <c r="AA18" s="55" t="s">
        <v>55</v>
      </c>
      <c r="AB18" s="88"/>
      <c r="AC18" s="88"/>
      <c r="AD18" s="88"/>
    </row>
    <row r="19" s="61" customFormat="1" ht="18" customHeight="1" spans="1:30">
      <c r="A19" s="84" t="s">
        <v>35</v>
      </c>
      <c r="B19" s="84" t="s">
        <v>36</v>
      </c>
      <c r="C19" s="85">
        <v>2025</v>
      </c>
      <c r="D19" s="86" t="s">
        <v>48</v>
      </c>
      <c r="E19" s="87" t="s">
        <v>73</v>
      </c>
      <c r="F19" s="87" t="s">
        <v>74</v>
      </c>
      <c r="G19" s="87">
        <v>88</v>
      </c>
      <c r="H19" s="87">
        <v>0.5</v>
      </c>
      <c r="I19" s="86">
        <f t="shared" si="0"/>
        <v>88.5</v>
      </c>
      <c r="J19" s="87">
        <v>88.53</v>
      </c>
      <c r="K19" s="87">
        <v>1.1</v>
      </c>
      <c r="L19" s="87">
        <v>89.63</v>
      </c>
      <c r="M19" s="87">
        <v>78.2</v>
      </c>
      <c r="N19" s="87">
        <v>0</v>
      </c>
      <c r="O19" s="87">
        <v>78.2</v>
      </c>
      <c r="P19" s="87">
        <v>60</v>
      </c>
      <c r="Q19" s="87">
        <v>0</v>
      </c>
      <c r="R19" s="87">
        <v>60</v>
      </c>
      <c r="S19" s="87">
        <v>60</v>
      </c>
      <c r="T19" s="87">
        <v>3</v>
      </c>
      <c r="U19" s="87">
        <v>63</v>
      </c>
      <c r="V19" s="86">
        <f t="shared" si="5"/>
        <v>86.1325</v>
      </c>
      <c r="W19" s="88">
        <v>15</v>
      </c>
      <c r="X19" s="88">
        <v>9</v>
      </c>
      <c r="Y19" s="87" t="s">
        <v>40</v>
      </c>
      <c r="Z19" s="88">
        <v>112</v>
      </c>
      <c r="AA19" s="55" t="s">
        <v>55</v>
      </c>
      <c r="AB19" s="88"/>
      <c r="AC19" s="39"/>
      <c r="AD19" s="88"/>
    </row>
    <row r="20" s="61" customFormat="1" ht="18" customHeight="1" spans="1:30">
      <c r="A20" s="84" t="s">
        <v>35</v>
      </c>
      <c r="B20" s="84" t="s">
        <v>36</v>
      </c>
      <c r="C20" s="85">
        <v>2025</v>
      </c>
      <c r="D20" s="86" t="s">
        <v>48</v>
      </c>
      <c r="E20" s="87" t="s">
        <v>75</v>
      </c>
      <c r="F20" s="87" t="s">
        <v>76</v>
      </c>
      <c r="G20" s="87">
        <v>88</v>
      </c>
      <c r="H20" s="87">
        <v>3.85</v>
      </c>
      <c r="I20" s="86">
        <f t="shared" si="0"/>
        <v>91.85</v>
      </c>
      <c r="J20" s="87">
        <v>86.55</v>
      </c>
      <c r="K20" s="87">
        <v>1.63</v>
      </c>
      <c r="L20" s="87">
        <v>88.18</v>
      </c>
      <c r="M20" s="87">
        <v>80.1</v>
      </c>
      <c r="N20" s="87">
        <v>0</v>
      </c>
      <c r="O20" s="87">
        <v>80.1</v>
      </c>
      <c r="P20" s="87">
        <v>60</v>
      </c>
      <c r="Q20" s="87">
        <v>1</v>
      </c>
      <c r="R20" s="87">
        <v>61</v>
      </c>
      <c r="S20" s="87">
        <v>60</v>
      </c>
      <c r="T20" s="87">
        <v>11</v>
      </c>
      <c r="U20" s="87">
        <v>71</v>
      </c>
      <c r="V20" s="86">
        <f t="shared" si="5"/>
        <v>85.925</v>
      </c>
      <c r="W20" s="88">
        <v>16</v>
      </c>
      <c r="X20" s="88">
        <v>16</v>
      </c>
      <c r="Y20" s="87" t="s">
        <v>40</v>
      </c>
      <c r="Z20" s="88">
        <v>112</v>
      </c>
      <c r="AA20" s="55" t="s">
        <v>55</v>
      </c>
      <c r="AB20" s="88"/>
      <c r="AC20" s="88"/>
      <c r="AD20" s="88"/>
    </row>
    <row r="21" s="61" customFormat="1" ht="18" customHeight="1" spans="1:30">
      <c r="A21" s="84" t="s">
        <v>35</v>
      </c>
      <c r="B21" s="84" t="s">
        <v>36</v>
      </c>
      <c r="C21" s="85">
        <v>2025</v>
      </c>
      <c r="D21" s="86" t="s">
        <v>48</v>
      </c>
      <c r="E21" s="87" t="s">
        <v>77</v>
      </c>
      <c r="F21" s="87" t="s">
        <v>78</v>
      </c>
      <c r="G21" s="87">
        <v>88</v>
      </c>
      <c r="H21" s="87">
        <v>3.5</v>
      </c>
      <c r="I21" s="86">
        <f t="shared" si="0"/>
        <v>91.5</v>
      </c>
      <c r="J21" s="87">
        <v>83.88</v>
      </c>
      <c r="K21" s="87">
        <v>4.1</v>
      </c>
      <c r="L21" s="87">
        <v>87.98</v>
      </c>
      <c r="M21" s="87">
        <v>84.45</v>
      </c>
      <c r="N21" s="87">
        <v>0</v>
      </c>
      <c r="O21" s="87">
        <v>84.45</v>
      </c>
      <c r="P21" s="87">
        <v>60</v>
      </c>
      <c r="Q21" s="87">
        <v>0</v>
      </c>
      <c r="R21" s="87">
        <v>60</v>
      </c>
      <c r="S21" s="87">
        <v>60</v>
      </c>
      <c r="T21" s="87">
        <v>5</v>
      </c>
      <c r="U21" s="87">
        <v>65</v>
      </c>
      <c r="V21" s="86">
        <f t="shared" si="5"/>
        <v>85.6075</v>
      </c>
      <c r="W21" s="88">
        <v>17</v>
      </c>
      <c r="X21" s="88">
        <v>34</v>
      </c>
      <c r="Y21" s="87" t="s">
        <v>40</v>
      </c>
      <c r="Z21" s="88">
        <v>112</v>
      </c>
      <c r="AA21" s="55" t="s">
        <v>79</v>
      </c>
      <c r="AB21" s="88"/>
      <c r="AC21" s="88"/>
      <c r="AD21" s="88"/>
    </row>
    <row r="22" s="61" customFormat="1" ht="18" customHeight="1" spans="1:30">
      <c r="A22" s="84" t="s">
        <v>35</v>
      </c>
      <c r="B22" s="84" t="s">
        <v>36</v>
      </c>
      <c r="C22" s="85">
        <v>2025</v>
      </c>
      <c r="D22" s="86" t="s">
        <v>37</v>
      </c>
      <c r="E22" s="87" t="s">
        <v>80</v>
      </c>
      <c r="F22" s="87" t="s">
        <v>81</v>
      </c>
      <c r="G22" s="86">
        <v>88</v>
      </c>
      <c r="H22" s="86">
        <v>8</v>
      </c>
      <c r="I22" s="86">
        <f t="shared" si="0"/>
        <v>96</v>
      </c>
      <c r="J22" s="87">
        <v>85.3939393939394</v>
      </c>
      <c r="K22" s="86">
        <v>1.18</v>
      </c>
      <c r="L22" s="86">
        <f t="shared" ref="L22:L27" si="14">J22+K22</f>
        <v>86.5739393939394</v>
      </c>
      <c r="M22" s="86">
        <v>79.25</v>
      </c>
      <c r="N22" s="86">
        <v>0</v>
      </c>
      <c r="O22" s="86">
        <f t="shared" ref="O22:O27" si="15">M22+N22</f>
        <v>79.25</v>
      </c>
      <c r="P22" s="86">
        <v>60</v>
      </c>
      <c r="Q22" s="86">
        <v>0</v>
      </c>
      <c r="R22" s="86">
        <f t="shared" ref="R22:R27" si="16">P22+Q22</f>
        <v>60</v>
      </c>
      <c r="S22" s="86">
        <v>60</v>
      </c>
      <c r="T22" s="86">
        <v>16.5</v>
      </c>
      <c r="U22" s="86">
        <f t="shared" ref="U22:U27" si="17">S22+T22</f>
        <v>76.5</v>
      </c>
      <c r="V22" s="86">
        <f t="shared" si="5"/>
        <v>85.3179545454546</v>
      </c>
      <c r="W22" s="88">
        <v>18</v>
      </c>
      <c r="X22" s="88">
        <v>22</v>
      </c>
      <c r="Y22" s="57" t="s">
        <v>40</v>
      </c>
      <c r="Z22" s="88">
        <v>112</v>
      </c>
      <c r="AA22" s="55" t="s">
        <v>79</v>
      </c>
      <c r="AB22" s="88"/>
      <c r="AC22" s="88"/>
      <c r="AD22" s="88"/>
    </row>
    <row r="23" s="61" customFormat="1" ht="18" customHeight="1" spans="1:30">
      <c r="A23" s="84" t="s">
        <v>35</v>
      </c>
      <c r="B23" s="84" t="s">
        <v>36</v>
      </c>
      <c r="C23" s="85">
        <v>2025</v>
      </c>
      <c r="D23" s="86" t="s">
        <v>48</v>
      </c>
      <c r="E23" s="87" t="s">
        <v>82</v>
      </c>
      <c r="F23" s="87" t="s">
        <v>83</v>
      </c>
      <c r="G23" s="87">
        <v>88</v>
      </c>
      <c r="H23" s="87">
        <v>3.5</v>
      </c>
      <c r="I23" s="86">
        <f t="shared" si="0"/>
        <v>91.5</v>
      </c>
      <c r="J23" s="87">
        <v>85.8</v>
      </c>
      <c r="K23" s="87">
        <v>1.2</v>
      </c>
      <c r="L23" s="87">
        <v>87</v>
      </c>
      <c r="M23" s="87">
        <v>83.75</v>
      </c>
      <c r="N23" s="87">
        <v>0</v>
      </c>
      <c r="O23" s="87">
        <v>83.75</v>
      </c>
      <c r="P23" s="87">
        <v>60</v>
      </c>
      <c r="Q23" s="87">
        <v>3</v>
      </c>
      <c r="R23" s="87">
        <v>63</v>
      </c>
      <c r="S23" s="87">
        <v>60</v>
      </c>
      <c r="T23" s="87">
        <v>10</v>
      </c>
      <c r="U23" s="87">
        <v>70</v>
      </c>
      <c r="V23" s="86">
        <f t="shared" si="5"/>
        <v>85.2375</v>
      </c>
      <c r="W23" s="88">
        <v>19</v>
      </c>
      <c r="X23" s="88">
        <v>21</v>
      </c>
      <c r="Y23" s="87" t="s">
        <v>40</v>
      </c>
      <c r="Z23" s="88">
        <v>112</v>
      </c>
      <c r="AA23" s="55" t="s">
        <v>79</v>
      </c>
      <c r="AB23" s="88"/>
      <c r="AC23" s="88"/>
      <c r="AD23" s="88"/>
    </row>
    <row r="24" s="61" customFormat="1" ht="18" customHeight="1" spans="1:30">
      <c r="A24" s="84" t="s">
        <v>35</v>
      </c>
      <c r="B24" s="84" t="s">
        <v>36</v>
      </c>
      <c r="C24" s="85">
        <v>2025</v>
      </c>
      <c r="D24" s="86" t="s">
        <v>37</v>
      </c>
      <c r="E24" s="87" t="s">
        <v>84</v>
      </c>
      <c r="F24" s="87" t="s">
        <v>85</v>
      </c>
      <c r="G24" s="86">
        <v>88</v>
      </c>
      <c r="H24" s="86">
        <v>6.75</v>
      </c>
      <c r="I24" s="86">
        <f t="shared" si="0"/>
        <v>94.75</v>
      </c>
      <c r="J24" s="87">
        <v>85.2323232323232</v>
      </c>
      <c r="K24" s="86">
        <v>1.2</v>
      </c>
      <c r="L24" s="86">
        <f t="shared" si="14"/>
        <v>86.4323232323232</v>
      </c>
      <c r="M24" s="86">
        <v>81.65</v>
      </c>
      <c r="N24" s="86">
        <v>0</v>
      </c>
      <c r="O24" s="86">
        <f t="shared" si="15"/>
        <v>81.65</v>
      </c>
      <c r="P24" s="86">
        <v>60</v>
      </c>
      <c r="Q24" s="86">
        <v>1.5</v>
      </c>
      <c r="R24" s="86">
        <f t="shared" si="16"/>
        <v>61.5</v>
      </c>
      <c r="S24" s="86">
        <v>60</v>
      </c>
      <c r="T24" s="86">
        <v>13</v>
      </c>
      <c r="U24" s="86">
        <f t="shared" si="17"/>
        <v>73</v>
      </c>
      <c r="V24" s="86">
        <f t="shared" si="5"/>
        <v>85.1067424242424</v>
      </c>
      <c r="W24" s="88">
        <v>20</v>
      </c>
      <c r="X24" s="88">
        <v>24</v>
      </c>
      <c r="Y24" s="57" t="s">
        <v>40</v>
      </c>
      <c r="Z24" s="88">
        <v>112</v>
      </c>
      <c r="AA24" s="55" t="s">
        <v>79</v>
      </c>
      <c r="AB24" s="88"/>
      <c r="AC24" s="88"/>
      <c r="AD24" s="88"/>
    </row>
    <row r="25" s="61" customFormat="1" ht="18" customHeight="1" spans="1:30">
      <c r="A25" s="84" t="s">
        <v>35</v>
      </c>
      <c r="B25" s="84" t="s">
        <v>36</v>
      </c>
      <c r="C25" s="85">
        <v>2025</v>
      </c>
      <c r="D25" s="86" t="s">
        <v>48</v>
      </c>
      <c r="E25" s="87" t="s">
        <v>86</v>
      </c>
      <c r="F25" s="87" t="s">
        <v>87</v>
      </c>
      <c r="G25" s="87">
        <v>88</v>
      </c>
      <c r="H25" s="87">
        <v>-8.125</v>
      </c>
      <c r="I25" s="90">
        <f t="shared" si="0"/>
        <v>79.875</v>
      </c>
      <c r="J25" s="87">
        <v>87.2</v>
      </c>
      <c r="K25" s="87">
        <v>1.2</v>
      </c>
      <c r="L25" s="87">
        <v>88.4</v>
      </c>
      <c r="M25" s="87">
        <v>79.7</v>
      </c>
      <c r="N25" s="87">
        <v>0</v>
      </c>
      <c r="O25" s="87">
        <v>79.7</v>
      </c>
      <c r="P25" s="87">
        <v>60</v>
      </c>
      <c r="Q25" s="87">
        <v>1</v>
      </c>
      <c r="R25" s="87">
        <v>61</v>
      </c>
      <c r="S25" s="87">
        <v>60</v>
      </c>
      <c r="T25" s="87">
        <v>15</v>
      </c>
      <c r="U25" s="87">
        <v>75</v>
      </c>
      <c r="V25" s="86">
        <f t="shared" si="5"/>
        <v>85.0725</v>
      </c>
      <c r="W25" s="88">
        <v>21</v>
      </c>
      <c r="X25" s="88">
        <v>14</v>
      </c>
      <c r="Y25" s="87" t="s">
        <v>40</v>
      </c>
      <c r="Z25" s="88">
        <v>112</v>
      </c>
      <c r="AA25" s="55" t="s">
        <v>88</v>
      </c>
      <c r="AB25" s="88"/>
      <c r="AC25" s="88"/>
      <c r="AD25" s="88"/>
    </row>
    <row r="26" s="61" customFormat="1" ht="18" customHeight="1" spans="1:30">
      <c r="A26" s="84" t="s">
        <v>35</v>
      </c>
      <c r="B26" s="84" t="s">
        <v>36</v>
      </c>
      <c r="C26" s="85">
        <v>2025</v>
      </c>
      <c r="D26" s="86" t="s">
        <v>48</v>
      </c>
      <c r="E26" s="87" t="s">
        <v>89</v>
      </c>
      <c r="F26" s="87" t="s">
        <v>90</v>
      </c>
      <c r="G26" s="87">
        <v>88</v>
      </c>
      <c r="H26" s="87">
        <v>1.5</v>
      </c>
      <c r="I26" s="86">
        <f t="shared" si="0"/>
        <v>89.5</v>
      </c>
      <c r="J26" s="87">
        <v>86.19</v>
      </c>
      <c r="K26" s="87">
        <v>1</v>
      </c>
      <c r="L26" s="87">
        <v>87.19</v>
      </c>
      <c r="M26" s="87">
        <v>80.75</v>
      </c>
      <c r="N26" s="87">
        <v>3</v>
      </c>
      <c r="O26" s="87">
        <v>83.75</v>
      </c>
      <c r="P26" s="87">
        <v>60</v>
      </c>
      <c r="Q26" s="87">
        <v>0.5</v>
      </c>
      <c r="R26" s="87">
        <v>60.5</v>
      </c>
      <c r="S26" s="87">
        <v>60</v>
      </c>
      <c r="T26" s="87">
        <v>9</v>
      </c>
      <c r="U26" s="87">
        <v>69</v>
      </c>
      <c r="V26" s="86">
        <f t="shared" si="5"/>
        <v>85.005</v>
      </c>
      <c r="W26" s="88">
        <v>22</v>
      </c>
      <c r="X26" s="88">
        <v>20</v>
      </c>
      <c r="Y26" s="87" t="s">
        <v>40</v>
      </c>
      <c r="Z26" s="88">
        <v>112</v>
      </c>
      <c r="AA26" s="55" t="s">
        <v>79</v>
      </c>
      <c r="AB26" s="88"/>
      <c r="AC26" s="88"/>
      <c r="AD26" s="88"/>
    </row>
    <row r="27" s="61" customFormat="1" ht="18" customHeight="1" spans="1:30">
      <c r="A27" s="84" t="s">
        <v>35</v>
      </c>
      <c r="B27" s="84" t="s">
        <v>36</v>
      </c>
      <c r="C27" s="85">
        <v>2025</v>
      </c>
      <c r="D27" s="86" t="s">
        <v>37</v>
      </c>
      <c r="E27" s="87" t="s">
        <v>91</v>
      </c>
      <c r="F27" s="87" t="s">
        <v>92</v>
      </c>
      <c r="G27" s="86">
        <v>88</v>
      </c>
      <c r="H27" s="86">
        <v>2</v>
      </c>
      <c r="I27" s="86">
        <f t="shared" si="0"/>
        <v>90</v>
      </c>
      <c r="J27" s="87">
        <v>84.4646464646465</v>
      </c>
      <c r="K27" s="86">
        <v>1.08</v>
      </c>
      <c r="L27" s="86">
        <f t="shared" si="14"/>
        <v>85.5446464646465</v>
      </c>
      <c r="M27" s="86">
        <v>81.7</v>
      </c>
      <c r="N27" s="86">
        <v>0</v>
      </c>
      <c r="O27" s="86">
        <f t="shared" si="15"/>
        <v>81.7</v>
      </c>
      <c r="P27" s="86">
        <v>60</v>
      </c>
      <c r="Q27" s="86">
        <v>2</v>
      </c>
      <c r="R27" s="86">
        <f t="shared" si="16"/>
        <v>62</v>
      </c>
      <c r="S27" s="86">
        <v>60</v>
      </c>
      <c r="T27" s="86">
        <v>27</v>
      </c>
      <c r="U27" s="86">
        <f t="shared" si="17"/>
        <v>87</v>
      </c>
      <c r="V27" s="86">
        <f t="shared" si="5"/>
        <v>84.6934848484849</v>
      </c>
      <c r="W27" s="88">
        <v>23</v>
      </c>
      <c r="X27" s="88">
        <v>30</v>
      </c>
      <c r="Y27" s="57" t="s">
        <v>40</v>
      </c>
      <c r="Z27" s="88">
        <v>112</v>
      </c>
      <c r="AA27" s="55" t="s">
        <v>79</v>
      </c>
      <c r="AB27" s="88"/>
      <c r="AC27" s="88"/>
      <c r="AD27" s="88"/>
    </row>
    <row r="28" s="61" customFormat="1" ht="18" customHeight="1" spans="1:30">
      <c r="A28" s="84" t="s">
        <v>35</v>
      </c>
      <c r="B28" s="84" t="s">
        <v>36</v>
      </c>
      <c r="C28" s="85">
        <v>2025</v>
      </c>
      <c r="D28" s="86" t="s">
        <v>48</v>
      </c>
      <c r="E28" s="87" t="s">
        <v>93</v>
      </c>
      <c r="F28" s="87" t="s">
        <v>94</v>
      </c>
      <c r="G28" s="87">
        <v>88</v>
      </c>
      <c r="H28" s="87">
        <v>-0.5</v>
      </c>
      <c r="I28" s="86">
        <f t="shared" si="0"/>
        <v>87.5</v>
      </c>
      <c r="J28" s="87">
        <v>85.12</v>
      </c>
      <c r="K28" s="87">
        <v>1.93</v>
      </c>
      <c r="L28" s="87">
        <v>87.05</v>
      </c>
      <c r="M28" s="87">
        <v>83.17</v>
      </c>
      <c r="N28" s="87">
        <v>4</v>
      </c>
      <c r="O28" s="87">
        <v>87.17</v>
      </c>
      <c r="P28" s="87">
        <v>60</v>
      </c>
      <c r="Q28" s="87">
        <v>0</v>
      </c>
      <c r="R28" s="87">
        <v>60</v>
      </c>
      <c r="S28" s="87">
        <v>60</v>
      </c>
      <c r="T28" s="87">
        <v>5.71</v>
      </c>
      <c r="U28" s="87">
        <v>65.71</v>
      </c>
      <c r="V28" s="86">
        <f t="shared" si="5"/>
        <v>84.6815</v>
      </c>
      <c r="W28" s="88">
        <v>24</v>
      </c>
      <c r="X28" s="88">
        <v>25</v>
      </c>
      <c r="Y28" s="87" t="s">
        <v>40</v>
      </c>
      <c r="Z28" s="88">
        <v>112</v>
      </c>
      <c r="AA28" s="55" t="s">
        <v>79</v>
      </c>
      <c r="AB28" s="88"/>
      <c r="AC28" s="88"/>
      <c r="AD28" s="88"/>
    </row>
    <row r="29" s="61" customFormat="1" ht="18" customHeight="1" spans="1:30">
      <c r="A29" s="84" t="s">
        <v>35</v>
      </c>
      <c r="B29" s="84" t="s">
        <v>36</v>
      </c>
      <c r="C29" s="85">
        <v>2025</v>
      </c>
      <c r="D29" s="86" t="s">
        <v>37</v>
      </c>
      <c r="E29" s="87" t="s">
        <v>95</v>
      </c>
      <c r="F29" s="87" t="s">
        <v>96</v>
      </c>
      <c r="G29" s="86">
        <v>88</v>
      </c>
      <c r="H29" s="86">
        <v>2.2</v>
      </c>
      <c r="I29" s="86">
        <f t="shared" si="0"/>
        <v>90.2</v>
      </c>
      <c r="J29" s="87">
        <v>86.2626262626263</v>
      </c>
      <c r="K29" s="86">
        <v>1.1</v>
      </c>
      <c r="L29" s="86">
        <f t="shared" ref="L29:L32" si="18">J29+K29</f>
        <v>87.3626262626263</v>
      </c>
      <c r="M29" s="86">
        <v>81.55</v>
      </c>
      <c r="N29" s="86">
        <v>0</v>
      </c>
      <c r="O29" s="86">
        <f t="shared" ref="O29:O32" si="19">M29+N29</f>
        <v>81.55</v>
      </c>
      <c r="P29" s="86">
        <v>60</v>
      </c>
      <c r="Q29" s="86">
        <v>0</v>
      </c>
      <c r="R29" s="86">
        <f t="shared" ref="R29:R32" si="20">P29+Q29</f>
        <v>60</v>
      </c>
      <c r="S29" s="86">
        <v>60</v>
      </c>
      <c r="T29" s="86">
        <v>1</v>
      </c>
      <c r="U29" s="86">
        <f t="shared" ref="U29:U32" si="21">S29+T29</f>
        <v>61</v>
      </c>
      <c r="V29" s="86">
        <f t="shared" si="5"/>
        <v>84.6694696969697</v>
      </c>
      <c r="W29" s="88">
        <v>25</v>
      </c>
      <c r="X29" s="88">
        <v>18</v>
      </c>
      <c r="Y29" s="57" t="s">
        <v>40</v>
      </c>
      <c r="Z29" s="88">
        <v>112</v>
      </c>
      <c r="AA29" s="55" t="s">
        <v>79</v>
      </c>
      <c r="AB29" s="88"/>
      <c r="AC29" s="88"/>
      <c r="AD29" s="88"/>
    </row>
    <row r="30" s="61" customFormat="1" ht="18" customHeight="1" spans="1:30">
      <c r="A30" s="84" t="s">
        <v>35</v>
      </c>
      <c r="B30" s="84" t="s">
        <v>36</v>
      </c>
      <c r="C30" s="85">
        <v>2025</v>
      </c>
      <c r="D30" s="86" t="s">
        <v>37</v>
      </c>
      <c r="E30" s="87" t="s">
        <v>97</v>
      </c>
      <c r="F30" s="87" t="s">
        <v>98</v>
      </c>
      <c r="G30" s="86">
        <v>88</v>
      </c>
      <c r="H30" s="86">
        <v>1</v>
      </c>
      <c r="I30" s="86">
        <f t="shared" si="0"/>
        <v>89</v>
      </c>
      <c r="J30" s="87">
        <v>86.3838383838384</v>
      </c>
      <c r="K30" s="86">
        <v>1</v>
      </c>
      <c r="L30" s="86">
        <f t="shared" si="18"/>
        <v>87.3838383838384</v>
      </c>
      <c r="M30" s="86">
        <v>76.55</v>
      </c>
      <c r="N30" s="86">
        <v>0</v>
      </c>
      <c r="O30" s="86">
        <f t="shared" si="19"/>
        <v>76.55</v>
      </c>
      <c r="P30" s="86">
        <v>60</v>
      </c>
      <c r="Q30" s="86">
        <v>0</v>
      </c>
      <c r="R30" s="86">
        <f t="shared" si="20"/>
        <v>60</v>
      </c>
      <c r="S30" s="86">
        <v>60</v>
      </c>
      <c r="T30" s="86">
        <v>4</v>
      </c>
      <c r="U30" s="86">
        <f t="shared" si="21"/>
        <v>64</v>
      </c>
      <c r="V30" s="86">
        <f t="shared" si="5"/>
        <v>84.4653787878788</v>
      </c>
      <c r="W30" s="88">
        <v>26</v>
      </c>
      <c r="X30" s="88">
        <v>17</v>
      </c>
      <c r="Y30" s="57" t="s">
        <v>40</v>
      </c>
      <c r="Z30" s="88">
        <v>112</v>
      </c>
      <c r="AA30" s="55" t="s">
        <v>79</v>
      </c>
      <c r="AB30" s="88"/>
      <c r="AC30" s="88"/>
      <c r="AD30" s="88"/>
    </row>
    <row r="31" s="61" customFormat="1" ht="18" customHeight="1" spans="1:30">
      <c r="A31" s="84" t="s">
        <v>35</v>
      </c>
      <c r="B31" s="84" t="s">
        <v>36</v>
      </c>
      <c r="C31" s="85">
        <v>2025</v>
      </c>
      <c r="D31" s="86" t="s">
        <v>48</v>
      </c>
      <c r="E31" s="87" t="s">
        <v>99</v>
      </c>
      <c r="F31" s="87" t="s">
        <v>100</v>
      </c>
      <c r="G31" s="87">
        <v>88</v>
      </c>
      <c r="H31" s="87">
        <v>3</v>
      </c>
      <c r="I31" s="86">
        <f t="shared" si="0"/>
        <v>91</v>
      </c>
      <c r="J31" s="87">
        <v>85</v>
      </c>
      <c r="K31" s="87">
        <v>1</v>
      </c>
      <c r="L31" s="87">
        <v>86</v>
      </c>
      <c r="M31" s="87">
        <v>76.7</v>
      </c>
      <c r="N31" s="87">
        <v>0</v>
      </c>
      <c r="O31" s="87">
        <v>76.7</v>
      </c>
      <c r="P31" s="87">
        <v>60</v>
      </c>
      <c r="Q31" s="87">
        <v>0.5</v>
      </c>
      <c r="R31" s="87">
        <v>60.5</v>
      </c>
      <c r="S31" s="87">
        <v>60</v>
      </c>
      <c r="T31" s="87">
        <v>16</v>
      </c>
      <c r="U31" s="87">
        <v>76</v>
      </c>
      <c r="V31" s="86">
        <f t="shared" si="5"/>
        <v>84.26</v>
      </c>
      <c r="W31" s="88">
        <v>27</v>
      </c>
      <c r="X31" s="88">
        <v>26</v>
      </c>
      <c r="Y31" s="87" t="s">
        <v>40</v>
      </c>
      <c r="Z31" s="88">
        <v>112</v>
      </c>
      <c r="AA31" s="55" t="s">
        <v>79</v>
      </c>
      <c r="AB31" s="88"/>
      <c r="AC31" s="88"/>
      <c r="AD31" s="88"/>
    </row>
    <row r="32" s="61" customFormat="1" ht="18" customHeight="1" spans="1:30">
      <c r="A32" s="84" t="s">
        <v>35</v>
      </c>
      <c r="B32" s="84" t="s">
        <v>36</v>
      </c>
      <c r="C32" s="85">
        <v>2025</v>
      </c>
      <c r="D32" s="86" t="s">
        <v>37</v>
      </c>
      <c r="E32" s="87" t="s">
        <v>101</v>
      </c>
      <c r="F32" s="87" t="s">
        <v>102</v>
      </c>
      <c r="G32" s="86">
        <v>88</v>
      </c>
      <c r="H32" s="86">
        <v>-0.5</v>
      </c>
      <c r="I32" s="86">
        <f t="shared" si="0"/>
        <v>87.5</v>
      </c>
      <c r="J32" s="87">
        <v>85.3737373737374</v>
      </c>
      <c r="K32" s="86">
        <v>1</v>
      </c>
      <c r="L32" s="86">
        <f t="shared" si="18"/>
        <v>86.3737373737374</v>
      </c>
      <c r="M32" s="86">
        <v>81.25</v>
      </c>
      <c r="N32" s="86">
        <v>1</v>
      </c>
      <c r="O32" s="86">
        <f t="shared" si="19"/>
        <v>82.25</v>
      </c>
      <c r="P32" s="86">
        <v>60</v>
      </c>
      <c r="Q32" s="86">
        <v>0</v>
      </c>
      <c r="R32" s="86">
        <f t="shared" si="20"/>
        <v>60</v>
      </c>
      <c r="S32" s="86">
        <v>60</v>
      </c>
      <c r="T32" s="86">
        <v>7</v>
      </c>
      <c r="U32" s="86">
        <f t="shared" si="21"/>
        <v>67</v>
      </c>
      <c r="V32" s="86">
        <f t="shared" si="5"/>
        <v>83.992803030303</v>
      </c>
      <c r="W32" s="88">
        <v>28</v>
      </c>
      <c r="X32" s="88">
        <v>23</v>
      </c>
      <c r="Y32" s="57" t="s">
        <v>40</v>
      </c>
      <c r="Z32" s="88">
        <v>112</v>
      </c>
      <c r="AA32" s="55" t="s">
        <v>79</v>
      </c>
      <c r="AB32" s="88"/>
      <c r="AC32" s="88"/>
      <c r="AD32" s="88"/>
    </row>
    <row r="33" s="61" customFormat="1" ht="18" customHeight="1" spans="1:30">
      <c r="A33" s="84" t="s">
        <v>35</v>
      </c>
      <c r="B33" s="84" t="s">
        <v>36</v>
      </c>
      <c r="C33" s="85">
        <v>2025</v>
      </c>
      <c r="D33" s="86" t="s">
        <v>48</v>
      </c>
      <c r="E33" s="87" t="s">
        <v>103</v>
      </c>
      <c r="F33" s="87" t="s">
        <v>104</v>
      </c>
      <c r="G33" s="87">
        <v>88</v>
      </c>
      <c r="H33" s="87">
        <v>1</v>
      </c>
      <c r="I33" s="86">
        <f t="shared" si="0"/>
        <v>89</v>
      </c>
      <c r="J33" s="87">
        <v>84.88</v>
      </c>
      <c r="K33" s="87">
        <v>1.4</v>
      </c>
      <c r="L33" s="87">
        <v>86.28</v>
      </c>
      <c r="M33" s="87">
        <v>79.58</v>
      </c>
      <c r="N33" s="87">
        <v>0</v>
      </c>
      <c r="O33" s="87">
        <v>79.58</v>
      </c>
      <c r="P33" s="87">
        <v>60</v>
      </c>
      <c r="Q33" s="87">
        <v>1</v>
      </c>
      <c r="R33" s="87">
        <v>61</v>
      </c>
      <c r="S33" s="87">
        <v>60</v>
      </c>
      <c r="T33" s="87">
        <v>16</v>
      </c>
      <c r="U33" s="87">
        <v>66</v>
      </c>
      <c r="V33" s="86">
        <f t="shared" si="5"/>
        <v>83.939</v>
      </c>
      <c r="W33" s="88">
        <v>29</v>
      </c>
      <c r="X33" s="88">
        <v>27</v>
      </c>
      <c r="Y33" s="87" t="s">
        <v>40</v>
      </c>
      <c r="Z33" s="88">
        <v>112</v>
      </c>
      <c r="AA33" s="55" t="s">
        <v>79</v>
      </c>
      <c r="AB33" s="88"/>
      <c r="AC33" s="88"/>
      <c r="AD33" s="88"/>
    </row>
    <row r="34" s="61" customFormat="1" ht="18" customHeight="1" spans="1:30">
      <c r="A34" s="84" t="s">
        <v>35</v>
      </c>
      <c r="B34" s="84" t="s">
        <v>36</v>
      </c>
      <c r="C34" s="85">
        <v>2025</v>
      </c>
      <c r="D34" s="86" t="s">
        <v>37</v>
      </c>
      <c r="E34" s="87" t="s">
        <v>105</v>
      </c>
      <c r="F34" s="87" t="s">
        <v>106</v>
      </c>
      <c r="G34" s="86">
        <v>88</v>
      </c>
      <c r="H34" s="86">
        <v>1</v>
      </c>
      <c r="I34" s="86">
        <f t="shared" si="0"/>
        <v>89</v>
      </c>
      <c r="J34" s="87">
        <v>84.1919191919192</v>
      </c>
      <c r="K34" s="86">
        <v>1.2</v>
      </c>
      <c r="L34" s="86">
        <f t="shared" ref="L34:L39" si="22">J34+K34</f>
        <v>85.3919191919192</v>
      </c>
      <c r="M34" s="86">
        <v>82.425</v>
      </c>
      <c r="N34" s="86">
        <v>0</v>
      </c>
      <c r="O34" s="86">
        <f t="shared" ref="O34:O39" si="23">M34+N34</f>
        <v>82.425</v>
      </c>
      <c r="P34" s="86">
        <v>60</v>
      </c>
      <c r="Q34" s="86">
        <v>0</v>
      </c>
      <c r="R34" s="86">
        <f t="shared" ref="R34:R39" si="24">P34+Q34</f>
        <v>60</v>
      </c>
      <c r="S34" s="86">
        <v>60</v>
      </c>
      <c r="T34" s="86">
        <v>11.5</v>
      </c>
      <c r="U34" s="86">
        <f t="shared" ref="U34:U39" si="25">S34+T34</f>
        <v>71.5</v>
      </c>
      <c r="V34" s="86">
        <f t="shared" si="5"/>
        <v>83.6401893939394</v>
      </c>
      <c r="W34" s="88">
        <v>30</v>
      </c>
      <c r="X34" s="88">
        <v>31</v>
      </c>
      <c r="Y34" s="57" t="s">
        <v>40</v>
      </c>
      <c r="Z34" s="88">
        <v>112</v>
      </c>
      <c r="AA34" s="55" t="s">
        <v>79</v>
      </c>
      <c r="AB34" s="88"/>
      <c r="AC34" s="88"/>
      <c r="AD34" s="88"/>
    </row>
    <row r="35" s="61" customFormat="1" ht="18" customHeight="1" spans="1:30">
      <c r="A35" s="84" t="s">
        <v>35</v>
      </c>
      <c r="B35" s="84" t="s">
        <v>36</v>
      </c>
      <c r="C35" s="85">
        <v>2025</v>
      </c>
      <c r="D35" s="86" t="s">
        <v>48</v>
      </c>
      <c r="E35" s="87" t="s">
        <v>107</v>
      </c>
      <c r="F35" s="87" t="s">
        <v>108</v>
      </c>
      <c r="G35" s="87">
        <v>88</v>
      </c>
      <c r="H35" s="87">
        <v>4.75</v>
      </c>
      <c r="I35" s="86">
        <f t="shared" si="0"/>
        <v>92.75</v>
      </c>
      <c r="J35" s="87">
        <v>83.76</v>
      </c>
      <c r="K35" s="87">
        <v>1</v>
      </c>
      <c r="L35" s="87">
        <v>84.76</v>
      </c>
      <c r="M35" s="87">
        <v>71.7</v>
      </c>
      <c r="N35" s="87">
        <v>0</v>
      </c>
      <c r="O35" s="87">
        <v>71.7</v>
      </c>
      <c r="P35" s="87">
        <v>60</v>
      </c>
      <c r="Q35" s="87">
        <v>9.5</v>
      </c>
      <c r="R35" s="87">
        <v>69.5</v>
      </c>
      <c r="S35" s="87">
        <v>60</v>
      </c>
      <c r="T35" s="87">
        <v>8.335</v>
      </c>
      <c r="U35" s="87">
        <v>68.335</v>
      </c>
      <c r="V35" s="86">
        <f t="shared" si="5"/>
        <v>83.32175</v>
      </c>
      <c r="W35" s="88">
        <v>31</v>
      </c>
      <c r="X35" s="88">
        <v>36</v>
      </c>
      <c r="Y35" s="87" t="s">
        <v>40</v>
      </c>
      <c r="Z35" s="88">
        <v>112</v>
      </c>
      <c r="AA35" s="55" t="s">
        <v>79</v>
      </c>
      <c r="AB35" s="88"/>
      <c r="AC35" s="88"/>
      <c r="AD35" s="88"/>
    </row>
    <row r="36" s="61" customFormat="1" ht="18" customHeight="1" spans="1:30">
      <c r="A36" s="84" t="s">
        <v>35</v>
      </c>
      <c r="B36" s="84" t="s">
        <v>36</v>
      </c>
      <c r="C36" s="85">
        <v>2025</v>
      </c>
      <c r="D36" s="86" t="s">
        <v>37</v>
      </c>
      <c r="E36" s="87" t="s">
        <v>109</v>
      </c>
      <c r="F36" s="87" t="s">
        <v>110</v>
      </c>
      <c r="G36" s="86">
        <v>88</v>
      </c>
      <c r="H36" s="86">
        <v>1.25</v>
      </c>
      <c r="I36" s="86">
        <f t="shared" si="0"/>
        <v>89.25</v>
      </c>
      <c r="J36" s="87">
        <v>83.6969696969697</v>
      </c>
      <c r="K36" s="86">
        <v>1.18</v>
      </c>
      <c r="L36" s="86">
        <f t="shared" si="22"/>
        <v>84.8769696969697</v>
      </c>
      <c r="M36" s="86">
        <v>78.65</v>
      </c>
      <c r="N36" s="86">
        <v>0</v>
      </c>
      <c r="O36" s="86">
        <f t="shared" si="23"/>
        <v>78.65</v>
      </c>
      <c r="P36" s="86">
        <v>60</v>
      </c>
      <c r="Q36" s="86">
        <v>0</v>
      </c>
      <c r="R36" s="86">
        <f t="shared" si="24"/>
        <v>60</v>
      </c>
      <c r="S36" s="86">
        <v>60</v>
      </c>
      <c r="T36" s="86">
        <v>12</v>
      </c>
      <c r="U36" s="86">
        <f t="shared" si="25"/>
        <v>72</v>
      </c>
      <c r="V36" s="86">
        <f t="shared" si="5"/>
        <v>83.1152272727273</v>
      </c>
      <c r="W36" s="88">
        <v>32</v>
      </c>
      <c r="X36" s="88">
        <v>37</v>
      </c>
      <c r="Y36" s="57" t="s">
        <v>40</v>
      </c>
      <c r="Z36" s="88">
        <v>112</v>
      </c>
      <c r="AA36" s="55" t="s">
        <v>79</v>
      </c>
      <c r="AB36" s="88"/>
      <c r="AC36" s="88"/>
      <c r="AD36" s="88"/>
    </row>
    <row r="37" s="61" customFormat="1" ht="18" customHeight="1" spans="1:30">
      <c r="A37" s="84" t="s">
        <v>35</v>
      </c>
      <c r="B37" s="84" t="s">
        <v>36</v>
      </c>
      <c r="C37" s="85">
        <v>2025</v>
      </c>
      <c r="D37" s="86" t="s">
        <v>48</v>
      </c>
      <c r="E37" s="87" t="s">
        <v>111</v>
      </c>
      <c r="F37" s="87" t="s">
        <v>112</v>
      </c>
      <c r="G37" s="87">
        <v>88</v>
      </c>
      <c r="H37" s="87">
        <v>-0.3</v>
      </c>
      <c r="I37" s="86">
        <f t="shared" si="0"/>
        <v>87.7</v>
      </c>
      <c r="J37" s="87">
        <v>84.12</v>
      </c>
      <c r="K37" s="87">
        <v>1.1</v>
      </c>
      <c r="L37" s="87">
        <v>85.22</v>
      </c>
      <c r="M37" s="87">
        <v>78.05</v>
      </c>
      <c r="N37" s="87">
        <v>0</v>
      </c>
      <c r="O37" s="87">
        <v>78.05</v>
      </c>
      <c r="P37" s="87">
        <v>60</v>
      </c>
      <c r="Q37" s="87">
        <v>4.5</v>
      </c>
      <c r="R37" s="87">
        <v>64.5</v>
      </c>
      <c r="S37" s="87">
        <v>60</v>
      </c>
      <c r="T37" s="87">
        <v>2.5</v>
      </c>
      <c r="U37" s="87">
        <v>62.5</v>
      </c>
      <c r="V37" s="86">
        <f t="shared" si="5"/>
        <v>82.9375</v>
      </c>
      <c r="W37" s="88">
        <v>33</v>
      </c>
      <c r="X37" s="88">
        <v>32</v>
      </c>
      <c r="Y37" s="87" t="s">
        <v>40</v>
      </c>
      <c r="Z37" s="88">
        <v>112</v>
      </c>
      <c r="AA37" s="55" t="s">
        <v>79</v>
      </c>
      <c r="AB37" s="88"/>
      <c r="AC37" s="88"/>
      <c r="AD37" s="88"/>
    </row>
    <row r="38" s="61" customFormat="1" ht="18" customHeight="1" spans="1:30">
      <c r="A38" s="84" t="s">
        <v>35</v>
      </c>
      <c r="B38" s="84" t="s">
        <v>36</v>
      </c>
      <c r="C38" s="85">
        <v>2025</v>
      </c>
      <c r="D38" s="86" t="s">
        <v>37</v>
      </c>
      <c r="E38" s="87" t="s">
        <v>113</v>
      </c>
      <c r="F38" s="87" t="s">
        <v>114</v>
      </c>
      <c r="G38" s="86">
        <v>88</v>
      </c>
      <c r="H38" s="86">
        <v>0.75</v>
      </c>
      <c r="I38" s="86">
        <f t="shared" si="0"/>
        <v>88.75</v>
      </c>
      <c r="J38" s="87">
        <v>84.8383838383838</v>
      </c>
      <c r="K38" s="86">
        <v>1</v>
      </c>
      <c r="L38" s="86">
        <f t="shared" si="22"/>
        <v>85.8383838383838</v>
      </c>
      <c r="M38" s="86">
        <v>60</v>
      </c>
      <c r="N38" s="86">
        <v>0</v>
      </c>
      <c r="O38" s="86">
        <f t="shared" si="23"/>
        <v>60</v>
      </c>
      <c r="P38" s="86">
        <v>60</v>
      </c>
      <c r="Q38" s="86">
        <v>0</v>
      </c>
      <c r="R38" s="86">
        <f t="shared" si="24"/>
        <v>60</v>
      </c>
      <c r="S38" s="86">
        <v>60</v>
      </c>
      <c r="T38" s="86">
        <v>6</v>
      </c>
      <c r="U38" s="86">
        <f t="shared" si="25"/>
        <v>66</v>
      </c>
      <c r="V38" s="86">
        <f t="shared" si="5"/>
        <v>82.5537878787878</v>
      </c>
      <c r="W38" s="88">
        <v>34</v>
      </c>
      <c r="X38" s="88">
        <v>28</v>
      </c>
      <c r="Y38" s="57" t="s">
        <v>40</v>
      </c>
      <c r="Z38" s="88">
        <v>112</v>
      </c>
      <c r="AA38" s="55" t="s">
        <v>79</v>
      </c>
      <c r="AB38" s="88"/>
      <c r="AC38" s="88"/>
      <c r="AD38" s="88"/>
    </row>
    <row r="39" s="61" customFormat="1" ht="18" customHeight="1" spans="1:30">
      <c r="A39" s="84" t="s">
        <v>35</v>
      </c>
      <c r="B39" s="84" t="s">
        <v>36</v>
      </c>
      <c r="C39" s="85">
        <v>2025</v>
      </c>
      <c r="D39" s="86" t="s">
        <v>37</v>
      </c>
      <c r="E39" s="87" t="s">
        <v>115</v>
      </c>
      <c r="F39" s="87" t="s">
        <v>116</v>
      </c>
      <c r="G39" s="86">
        <v>88</v>
      </c>
      <c r="H39" s="86">
        <v>0</v>
      </c>
      <c r="I39" s="86">
        <f t="shared" si="0"/>
        <v>88</v>
      </c>
      <c r="J39" s="87">
        <v>82.959595959596</v>
      </c>
      <c r="K39" s="86">
        <v>1</v>
      </c>
      <c r="L39" s="86">
        <f t="shared" si="22"/>
        <v>83.959595959596</v>
      </c>
      <c r="M39" s="86">
        <v>85</v>
      </c>
      <c r="N39" s="86">
        <v>0</v>
      </c>
      <c r="O39" s="86">
        <f t="shared" si="23"/>
        <v>85</v>
      </c>
      <c r="P39" s="86">
        <v>60</v>
      </c>
      <c r="Q39" s="86">
        <v>0</v>
      </c>
      <c r="R39" s="86">
        <f t="shared" si="24"/>
        <v>60</v>
      </c>
      <c r="S39" s="86">
        <v>60</v>
      </c>
      <c r="T39" s="86">
        <v>10.19</v>
      </c>
      <c r="U39" s="86">
        <f t="shared" si="25"/>
        <v>70.19</v>
      </c>
      <c r="V39" s="86">
        <f t="shared" si="5"/>
        <v>82.529196969697</v>
      </c>
      <c r="W39" s="88">
        <v>35</v>
      </c>
      <c r="X39" s="88">
        <v>39</v>
      </c>
      <c r="Y39" s="57" t="s">
        <v>40</v>
      </c>
      <c r="Z39" s="88">
        <v>112</v>
      </c>
      <c r="AA39" s="55" t="s">
        <v>79</v>
      </c>
      <c r="AB39" s="88"/>
      <c r="AC39" s="88"/>
      <c r="AD39" s="88"/>
    </row>
    <row r="40" s="61" customFormat="1" ht="18" customHeight="1" spans="1:30">
      <c r="A40" s="84" t="s">
        <v>35</v>
      </c>
      <c r="B40" s="84" t="s">
        <v>36</v>
      </c>
      <c r="C40" s="85">
        <v>2025</v>
      </c>
      <c r="D40" s="86" t="s">
        <v>48</v>
      </c>
      <c r="E40" s="87" t="s">
        <v>117</v>
      </c>
      <c r="F40" s="87" t="s">
        <v>118</v>
      </c>
      <c r="G40" s="87">
        <v>88</v>
      </c>
      <c r="H40" s="87">
        <v>4.25</v>
      </c>
      <c r="I40" s="86">
        <f t="shared" si="0"/>
        <v>92.25</v>
      </c>
      <c r="J40" s="87">
        <v>82.51</v>
      </c>
      <c r="K40" s="87">
        <v>1.18</v>
      </c>
      <c r="L40" s="87">
        <v>83.69</v>
      </c>
      <c r="M40" s="87">
        <v>80.75</v>
      </c>
      <c r="N40" s="87">
        <v>0</v>
      </c>
      <c r="O40" s="87">
        <v>80.75</v>
      </c>
      <c r="P40" s="87">
        <v>60</v>
      </c>
      <c r="Q40" s="87">
        <v>1</v>
      </c>
      <c r="R40" s="87">
        <v>61</v>
      </c>
      <c r="S40" s="87">
        <v>60</v>
      </c>
      <c r="T40" s="87">
        <v>9</v>
      </c>
      <c r="U40" s="87">
        <v>69</v>
      </c>
      <c r="V40" s="86">
        <f t="shared" si="5"/>
        <v>82.53</v>
      </c>
      <c r="W40" s="88">
        <v>35</v>
      </c>
      <c r="X40" s="88">
        <v>40</v>
      </c>
      <c r="Y40" s="87" t="s">
        <v>40</v>
      </c>
      <c r="Z40" s="88">
        <v>112</v>
      </c>
      <c r="AA40" s="55" t="s">
        <v>79</v>
      </c>
      <c r="AB40" s="88"/>
      <c r="AC40" s="88"/>
      <c r="AD40" s="88"/>
    </row>
    <row r="41" s="61" customFormat="1" ht="18" customHeight="1" spans="1:30">
      <c r="A41" s="84" t="s">
        <v>35</v>
      </c>
      <c r="B41" s="84" t="s">
        <v>36</v>
      </c>
      <c r="C41" s="85">
        <v>2025</v>
      </c>
      <c r="D41" s="86" t="s">
        <v>37</v>
      </c>
      <c r="E41" s="87" t="s">
        <v>119</v>
      </c>
      <c r="F41" s="87" t="s">
        <v>120</v>
      </c>
      <c r="G41" s="86">
        <v>88</v>
      </c>
      <c r="H41" s="86">
        <v>0.5</v>
      </c>
      <c r="I41" s="86">
        <f t="shared" si="0"/>
        <v>88.5</v>
      </c>
      <c r="J41" s="87">
        <v>83.9897959183673</v>
      </c>
      <c r="K41" s="86">
        <v>1.08</v>
      </c>
      <c r="L41" s="86">
        <f t="shared" ref="L41:L43" si="26">J41+K41</f>
        <v>85.0697959183673</v>
      </c>
      <c r="M41" s="86">
        <v>75.1</v>
      </c>
      <c r="N41" s="86">
        <v>0</v>
      </c>
      <c r="O41" s="86">
        <f t="shared" ref="O41:O43" si="27">M41+N41</f>
        <v>75.1</v>
      </c>
      <c r="P41" s="86">
        <v>60</v>
      </c>
      <c r="Q41" s="86">
        <v>0</v>
      </c>
      <c r="R41" s="86">
        <f t="shared" ref="R41:R43" si="28">P41+Q41</f>
        <v>60</v>
      </c>
      <c r="S41" s="86">
        <v>60</v>
      </c>
      <c r="T41" s="86">
        <v>1.5</v>
      </c>
      <c r="U41" s="86">
        <f t="shared" ref="U41:U43" si="29">S41+T41</f>
        <v>61.5</v>
      </c>
      <c r="V41" s="86">
        <f t="shared" si="5"/>
        <v>82.4823469387755</v>
      </c>
      <c r="W41" s="88">
        <v>37</v>
      </c>
      <c r="X41" s="88">
        <v>33</v>
      </c>
      <c r="Y41" s="57" t="s">
        <v>40</v>
      </c>
      <c r="Z41" s="88">
        <v>112</v>
      </c>
      <c r="AA41" s="55" t="s">
        <v>79</v>
      </c>
      <c r="AB41" s="88"/>
      <c r="AC41" s="88"/>
      <c r="AD41" s="88"/>
    </row>
    <row r="42" s="61" customFormat="1" ht="18" customHeight="1" spans="1:30">
      <c r="A42" s="84" t="s">
        <v>35</v>
      </c>
      <c r="B42" s="84" t="s">
        <v>36</v>
      </c>
      <c r="C42" s="85">
        <v>2025</v>
      </c>
      <c r="D42" s="86" t="s">
        <v>37</v>
      </c>
      <c r="E42" s="87" t="s">
        <v>121</v>
      </c>
      <c r="F42" s="87" t="s">
        <v>122</v>
      </c>
      <c r="G42" s="86">
        <v>88</v>
      </c>
      <c r="H42" s="86">
        <v>11.5</v>
      </c>
      <c r="I42" s="86">
        <f t="shared" si="0"/>
        <v>99.5</v>
      </c>
      <c r="J42" s="87">
        <v>80.3535353535353</v>
      </c>
      <c r="K42" s="86">
        <v>1.2</v>
      </c>
      <c r="L42" s="86">
        <f t="shared" si="26"/>
        <v>81.5535353535353</v>
      </c>
      <c r="M42" s="86">
        <v>79.35</v>
      </c>
      <c r="N42" s="86">
        <v>0</v>
      </c>
      <c r="O42" s="86">
        <f t="shared" si="27"/>
        <v>79.35</v>
      </c>
      <c r="P42" s="86">
        <v>60</v>
      </c>
      <c r="Q42" s="86">
        <v>1.5</v>
      </c>
      <c r="R42" s="86">
        <f t="shared" si="28"/>
        <v>61.5</v>
      </c>
      <c r="S42" s="86">
        <v>60</v>
      </c>
      <c r="T42" s="86">
        <v>11</v>
      </c>
      <c r="U42" s="86">
        <f t="shared" si="29"/>
        <v>71</v>
      </c>
      <c r="V42" s="86">
        <f t="shared" si="5"/>
        <v>81.7076515151515</v>
      </c>
      <c r="W42" s="88">
        <v>38</v>
      </c>
      <c r="X42" s="88">
        <v>46</v>
      </c>
      <c r="Y42" s="57" t="s">
        <v>40</v>
      </c>
      <c r="Z42" s="88">
        <v>112</v>
      </c>
      <c r="AA42" s="55" t="s">
        <v>79</v>
      </c>
      <c r="AB42" s="88"/>
      <c r="AC42" s="88"/>
      <c r="AD42" s="88"/>
    </row>
    <row r="43" s="61" customFormat="1" ht="18" customHeight="1" spans="1:30">
      <c r="A43" s="84" t="s">
        <v>35</v>
      </c>
      <c r="B43" s="84" t="s">
        <v>36</v>
      </c>
      <c r="C43" s="85">
        <v>2025</v>
      </c>
      <c r="D43" s="86" t="s">
        <v>37</v>
      </c>
      <c r="E43" s="87" t="s">
        <v>123</v>
      </c>
      <c r="F43" s="87" t="s">
        <v>124</v>
      </c>
      <c r="G43" s="86">
        <v>88</v>
      </c>
      <c r="H43" s="86">
        <v>0.5</v>
      </c>
      <c r="I43" s="86">
        <f t="shared" si="0"/>
        <v>88.5</v>
      </c>
      <c r="J43" s="87">
        <v>82.4242424242424</v>
      </c>
      <c r="K43" s="86">
        <v>1</v>
      </c>
      <c r="L43" s="86">
        <f t="shared" si="26"/>
        <v>83.4242424242424</v>
      </c>
      <c r="M43" s="86">
        <v>77.95</v>
      </c>
      <c r="N43" s="86">
        <v>0</v>
      </c>
      <c r="O43" s="86">
        <f t="shared" si="27"/>
        <v>77.95</v>
      </c>
      <c r="P43" s="86">
        <v>60</v>
      </c>
      <c r="Q43" s="86">
        <v>0</v>
      </c>
      <c r="R43" s="86">
        <f t="shared" si="28"/>
        <v>60</v>
      </c>
      <c r="S43" s="86">
        <v>60</v>
      </c>
      <c r="T43" s="86">
        <v>4</v>
      </c>
      <c r="U43" s="86">
        <f t="shared" si="29"/>
        <v>64</v>
      </c>
      <c r="V43" s="86">
        <f t="shared" si="5"/>
        <v>81.5156818181818</v>
      </c>
      <c r="W43" s="88">
        <v>39</v>
      </c>
      <c r="X43" s="88">
        <v>41</v>
      </c>
      <c r="Y43" s="57" t="s">
        <v>40</v>
      </c>
      <c r="Z43" s="88">
        <v>112</v>
      </c>
      <c r="AA43" s="55" t="s">
        <v>79</v>
      </c>
      <c r="AB43" s="88"/>
      <c r="AC43" s="88"/>
      <c r="AD43" s="88"/>
    </row>
    <row r="44" s="61" customFormat="1" ht="18" customHeight="1" spans="1:30">
      <c r="A44" s="84" t="s">
        <v>35</v>
      </c>
      <c r="B44" s="84" t="s">
        <v>36</v>
      </c>
      <c r="C44" s="85">
        <v>2025</v>
      </c>
      <c r="D44" s="86" t="s">
        <v>48</v>
      </c>
      <c r="E44" s="87" t="s">
        <v>125</v>
      </c>
      <c r="F44" s="87" t="s">
        <v>126</v>
      </c>
      <c r="G44" s="87">
        <v>88</v>
      </c>
      <c r="H44" s="87">
        <v>1.75</v>
      </c>
      <c r="I44" s="86">
        <f t="shared" si="0"/>
        <v>89.75</v>
      </c>
      <c r="J44" s="87">
        <v>81.45</v>
      </c>
      <c r="K44" s="87">
        <v>1</v>
      </c>
      <c r="L44" s="87">
        <v>82.45</v>
      </c>
      <c r="M44" s="87">
        <v>78.8</v>
      </c>
      <c r="N44" s="87">
        <v>0</v>
      </c>
      <c r="O44" s="87">
        <v>78.8</v>
      </c>
      <c r="P44" s="87">
        <v>60</v>
      </c>
      <c r="Q44" s="87">
        <v>1</v>
      </c>
      <c r="R44" s="87">
        <v>61</v>
      </c>
      <c r="S44" s="87">
        <v>60</v>
      </c>
      <c r="T44" s="87">
        <v>14</v>
      </c>
      <c r="U44" s="87">
        <v>74</v>
      </c>
      <c r="V44" s="86">
        <f t="shared" si="5"/>
        <v>81.5025</v>
      </c>
      <c r="W44" s="88">
        <v>40</v>
      </c>
      <c r="X44" s="88">
        <v>42</v>
      </c>
      <c r="Y44" s="87" t="s">
        <v>40</v>
      </c>
      <c r="Z44" s="88">
        <v>112</v>
      </c>
      <c r="AA44" s="55" t="s">
        <v>79</v>
      </c>
      <c r="AB44" s="88"/>
      <c r="AC44" s="88"/>
      <c r="AD44" s="88"/>
    </row>
    <row r="45" s="61" customFormat="1" ht="18" customHeight="1" spans="1:30">
      <c r="A45" s="84" t="s">
        <v>35</v>
      </c>
      <c r="B45" s="84" t="s">
        <v>36</v>
      </c>
      <c r="C45" s="85">
        <v>2025</v>
      </c>
      <c r="D45" s="86" t="s">
        <v>48</v>
      </c>
      <c r="E45" s="87" t="s">
        <v>127</v>
      </c>
      <c r="F45" s="87" t="s">
        <v>128</v>
      </c>
      <c r="G45" s="87">
        <v>88</v>
      </c>
      <c r="H45" s="87">
        <v>-17.65</v>
      </c>
      <c r="I45" s="90">
        <f t="shared" si="0"/>
        <v>70.35</v>
      </c>
      <c r="J45" s="87">
        <v>83.59</v>
      </c>
      <c r="K45" s="87">
        <v>1</v>
      </c>
      <c r="L45" s="87">
        <v>84.59</v>
      </c>
      <c r="M45" s="87">
        <v>77.55</v>
      </c>
      <c r="N45" s="87">
        <v>0</v>
      </c>
      <c r="O45" s="87">
        <v>77.55</v>
      </c>
      <c r="P45" s="87">
        <v>60</v>
      </c>
      <c r="Q45" s="87">
        <v>3</v>
      </c>
      <c r="R45" s="87">
        <v>63</v>
      </c>
      <c r="S45" s="87">
        <v>60</v>
      </c>
      <c r="T45" s="87">
        <v>14.5</v>
      </c>
      <c r="U45" s="87">
        <v>74.5</v>
      </c>
      <c r="V45" s="86">
        <f t="shared" si="5"/>
        <v>81.23</v>
      </c>
      <c r="W45" s="88">
        <v>41</v>
      </c>
      <c r="X45" s="88">
        <v>38</v>
      </c>
      <c r="Y45" s="87" t="s">
        <v>40</v>
      </c>
      <c r="Z45" s="88">
        <v>112</v>
      </c>
      <c r="AA45" s="55" t="s">
        <v>88</v>
      </c>
      <c r="AB45" s="88"/>
      <c r="AC45" s="88"/>
      <c r="AD45" s="88"/>
    </row>
    <row r="46" s="61" customFormat="1" ht="18" customHeight="1" spans="1:30">
      <c r="A46" s="84" t="s">
        <v>35</v>
      </c>
      <c r="B46" s="84" t="s">
        <v>36</v>
      </c>
      <c r="C46" s="85">
        <v>2025</v>
      </c>
      <c r="D46" s="86" t="s">
        <v>48</v>
      </c>
      <c r="E46" s="87" t="s">
        <v>129</v>
      </c>
      <c r="F46" s="87" t="s">
        <v>130</v>
      </c>
      <c r="G46" s="87">
        <v>88</v>
      </c>
      <c r="H46" s="87">
        <v>-3.5</v>
      </c>
      <c r="I46" s="86">
        <f t="shared" si="0"/>
        <v>84.5</v>
      </c>
      <c r="J46" s="87">
        <v>80.88</v>
      </c>
      <c r="K46" s="87">
        <v>1</v>
      </c>
      <c r="L46" s="87">
        <v>81.88</v>
      </c>
      <c r="M46" s="87">
        <v>85.28</v>
      </c>
      <c r="N46" s="87">
        <v>0</v>
      </c>
      <c r="O46" s="87">
        <v>85.28</v>
      </c>
      <c r="P46" s="87">
        <v>60</v>
      </c>
      <c r="Q46" s="87">
        <v>0</v>
      </c>
      <c r="R46" s="87">
        <v>60</v>
      </c>
      <c r="S46" s="87">
        <v>60</v>
      </c>
      <c r="T46" s="87">
        <v>14.02</v>
      </c>
      <c r="U46" s="87">
        <v>74.02</v>
      </c>
      <c r="V46" s="86">
        <f t="shared" si="5"/>
        <v>80.825</v>
      </c>
      <c r="W46" s="88">
        <v>42</v>
      </c>
      <c r="X46" s="88">
        <v>44</v>
      </c>
      <c r="Y46" s="87" t="s">
        <v>40</v>
      </c>
      <c r="Z46" s="88">
        <v>112</v>
      </c>
      <c r="AA46" s="55" t="s">
        <v>79</v>
      </c>
      <c r="AB46" s="88"/>
      <c r="AC46" s="88"/>
      <c r="AD46" s="88"/>
    </row>
    <row r="47" s="61" customFormat="1" ht="18" customHeight="1" spans="1:30">
      <c r="A47" s="84" t="s">
        <v>35</v>
      </c>
      <c r="B47" s="84" t="s">
        <v>36</v>
      </c>
      <c r="C47" s="85">
        <v>2025</v>
      </c>
      <c r="D47" s="86" t="s">
        <v>37</v>
      </c>
      <c r="E47" s="87" t="s">
        <v>131</v>
      </c>
      <c r="F47" s="87" t="s">
        <v>132</v>
      </c>
      <c r="G47" s="86">
        <v>88</v>
      </c>
      <c r="H47" s="86">
        <v>-19.4</v>
      </c>
      <c r="I47" s="90">
        <f t="shared" si="0"/>
        <v>68.6</v>
      </c>
      <c r="J47" s="87">
        <v>83.8787878787879</v>
      </c>
      <c r="K47" s="86">
        <v>1.2</v>
      </c>
      <c r="L47" s="86">
        <f>J47+K47</f>
        <v>85.0787878787879</v>
      </c>
      <c r="M47" s="86">
        <v>77.5</v>
      </c>
      <c r="N47" s="86">
        <v>0</v>
      </c>
      <c r="O47" s="86">
        <f>M47+N47</f>
        <v>77.5</v>
      </c>
      <c r="P47" s="86">
        <v>60</v>
      </c>
      <c r="Q47" s="86">
        <v>0</v>
      </c>
      <c r="R47" s="86">
        <f>P47+Q47</f>
        <v>60</v>
      </c>
      <c r="S47" s="86">
        <v>60</v>
      </c>
      <c r="T47" s="86">
        <v>5</v>
      </c>
      <c r="U47" s="86">
        <f>S47+T47</f>
        <v>65</v>
      </c>
      <c r="V47" s="86">
        <f t="shared" si="5"/>
        <v>80.7940909090909</v>
      </c>
      <c r="W47" s="88">
        <v>43</v>
      </c>
      <c r="X47" s="88">
        <v>35</v>
      </c>
      <c r="Y47" s="57" t="s">
        <v>40</v>
      </c>
      <c r="Z47" s="88">
        <v>112</v>
      </c>
      <c r="AA47" s="55" t="s">
        <v>88</v>
      </c>
      <c r="AB47" s="88"/>
      <c r="AC47" s="88"/>
      <c r="AD47" s="88"/>
    </row>
    <row r="48" s="61" customFormat="1" ht="18" customHeight="1" spans="1:30">
      <c r="A48" s="84" t="s">
        <v>35</v>
      </c>
      <c r="B48" s="84" t="s">
        <v>36</v>
      </c>
      <c r="C48" s="85">
        <v>2025</v>
      </c>
      <c r="D48" s="86" t="s">
        <v>48</v>
      </c>
      <c r="E48" s="87" t="s">
        <v>133</v>
      </c>
      <c r="F48" s="87" t="s">
        <v>134</v>
      </c>
      <c r="G48" s="87">
        <v>88</v>
      </c>
      <c r="H48" s="87">
        <v>-21.2</v>
      </c>
      <c r="I48" s="90">
        <f t="shared" si="0"/>
        <v>66.8</v>
      </c>
      <c r="J48" s="87">
        <v>84.83</v>
      </c>
      <c r="K48" s="87">
        <v>0</v>
      </c>
      <c r="L48" s="87">
        <v>84.83</v>
      </c>
      <c r="M48" s="87">
        <v>86.85</v>
      </c>
      <c r="N48" s="87">
        <v>0</v>
      </c>
      <c r="O48" s="87">
        <v>86.85</v>
      </c>
      <c r="P48" s="87">
        <v>60</v>
      </c>
      <c r="Q48" s="87">
        <v>0</v>
      </c>
      <c r="R48" s="87">
        <v>60</v>
      </c>
      <c r="S48" s="87">
        <v>60</v>
      </c>
      <c r="T48" s="87">
        <v>0</v>
      </c>
      <c r="U48" s="87">
        <v>60</v>
      </c>
      <c r="V48" s="86">
        <f t="shared" si="5"/>
        <v>80.645</v>
      </c>
      <c r="W48" s="88">
        <v>44</v>
      </c>
      <c r="X48" s="88">
        <v>29</v>
      </c>
      <c r="Y48" s="87" t="s">
        <v>40</v>
      </c>
      <c r="Z48" s="88">
        <v>112</v>
      </c>
      <c r="AA48" s="55" t="s">
        <v>88</v>
      </c>
      <c r="AB48" s="88"/>
      <c r="AC48" s="88"/>
      <c r="AD48" s="88"/>
    </row>
    <row r="49" s="61" customFormat="1" ht="18" customHeight="1" spans="1:30">
      <c r="A49" s="84" t="s">
        <v>35</v>
      </c>
      <c r="B49" s="84" t="s">
        <v>36</v>
      </c>
      <c r="C49" s="85">
        <v>2025</v>
      </c>
      <c r="D49" s="86" t="s">
        <v>48</v>
      </c>
      <c r="E49" s="87" t="s">
        <v>135</v>
      </c>
      <c r="F49" s="87" t="s">
        <v>136</v>
      </c>
      <c r="G49" s="87">
        <v>88</v>
      </c>
      <c r="H49" s="87">
        <v>1</v>
      </c>
      <c r="I49" s="86">
        <f t="shared" si="0"/>
        <v>89</v>
      </c>
      <c r="J49" s="87">
        <v>79.43</v>
      </c>
      <c r="K49" s="87">
        <v>1</v>
      </c>
      <c r="L49" s="87">
        <v>80.43</v>
      </c>
      <c r="M49" s="87">
        <v>79.55</v>
      </c>
      <c r="N49" s="87">
        <v>0</v>
      </c>
      <c r="O49" s="87">
        <v>79.55</v>
      </c>
      <c r="P49" s="87">
        <v>60</v>
      </c>
      <c r="Q49" s="87">
        <v>1.5</v>
      </c>
      <c r="R49" s="87">
        <v>61.5</v>
      </c>
      <c r="S49" s="87">
        <v>60</v>
      </c>
      <c r="T49" s="87">
        <v>16</v>
      </c>
      <c r="U49" s="87">
        <v>76</v>
      </c>
      <c r="V49" s="86">
        <f t="shared" si="5"/>
        <v>80.075</v>
      </c>
      <c r="W49" s="88">
        <v>45</v>
      </c>
      <c r="X49" s="88">
        <v>51</v>
      </c>
      <c r="Y49" s="87" t="s">
        <v>40</v>
      </c>
      <c r="Z49" s="88">
        <v>112</v>
      </c>
      <c r="AA49" s="55" t="s">
        <v>79</v>
      </c>
      <c r="AB49" s="88"/>
      <c r="AC49" s="88"/>
      <c r="AD49" s="88"/>
    </row>
    <row r="50" s="61" customFormat="1" ht="18" customHeight="1" spans="1:30">
      <c r="A50" s="84" t="s">
        <v>35</v>
      </c>
      <c r="B50" s="84" t="s">
        <v>36</v>
      </c>
      <c r="C50" s="85">
        <v>2025</v>
      </c>
      <c r="D50" s="86" t="s">
        <v>37</v>
      </c>
      <c r="E50" s="87" t="s">
        <v>137</v>
      </c>
      <c r="F50" s="87" t="s">
        <v>138</v>
      </c>
      <c r="G50" s="86">
        <v>88</v>
      </c>
      <c r="H50" s="86">
        <v>-1</v>
      </c>
      <c r="I50" s="86">
        <f t="shared" si="0"/>
        <v>87</v>
      </c>
      <c r="J50" s="87">
        <v>81.3636363636364</v>
      </c>
      <c r="K50" s="86">
        <v>0</v>
      </c>
      <c r="L50" s="86">
        <f>J50+K50</f>
        <v>81.3636363636364</v>
      </c>
      <c r="M50" s="86">
        <v>85.075</v>
      </c>
      <c r="N50" s="86">
        <v>0</v>
      </c>
      <c r="O50" s="86">
        <f>M50+N50</f>
        <v>85.075</v>
      </c>
      <c r="P50" s="86">
        <v>60</v>
      </c>
      <c r="Q50" s="86">
        <v>0</v>
      </c>
      <c r="R50" s="86">
        <f>P50+Q50</f>
        <v>60</v>
      </c>
      <c r="S50" s="86">
        <v>60</v>
      </c>
      <c r="T50" s="86">
        <v>0</v>
      </c>
      <c r="U50" s="86">
        <f>S50+T50</f>
        <v>60</v>
      </c>
      <c r="V50" s="86">
        <f t="shared" si="5"/>
        <v>79.9764772727273</v>
      </c>
      <c r="W50" s="88">
        <v>46</v>
      </c>
      <c r="X50" s="88">
        <v>43</v>
      </c>
      <c r="Y50" s="57" t="s">
        <v>40</v>
      </c>
      <c r="Z50" s="88">
        <v>112</v>
      </c>
      <c r="AA50" s="55" t="s">
        <v>79</v>
      </c>
      <c r="AB50" s="88"/>
      <c r="AC50" s="88"/>
      <c r="AD50" s="88"/>
    </row>
    <row r="51" s="61" customFormat="1" ht="18" customHeight="1" spans="1:30">
      <c r="A51" s="84" t="s">
        <v>35</v>
      </c>
      <c r="B51" s="84" t="s">
        <v>36</v>
      </c>
      <c r="C51" s="85">
        <v>2025</v>
      </c>
      <c r="D51" s="86" t="s">
        <v>48</v>
      </c>
      <c r="E51" s="87" t="s">
        <v>139</v>
      </c>
      <c r="F51" s="87" t="s">
        <v>140</v>
      </c>
      <c r="G51" s="87">
        <v>88</v>
      </c>
      <c r="H51" s="87">
        <v>-3.5</v>
      </c>
      <c r="I51" s="86">
        <f t="shared" si="0"/>
        <v>84.5</v>
      </c>
      <c r="J51" s="87">
        <v>80.11</v>
      </c>
      <c r="K51" s="87">
        <v>1</v>
      </c>
      <c r="L51" s="87">
        <v>81.11</v>
      </c>
      <c r="M51" s="87">
        <v>79.25</v>
      </c>
      <c r="N51" s="87">
        <v>0</v>
      </c>
      <c r="O51" s="87">
        <v>79.25</v>
      </c>
      <c r="P51" s="87">
        <v>60</v>
      </c>
      <c r="Q51" s="87">
        <v>2</v>
      </c>
      <c r="R51" s="87">
        <v>62</v>
      </c>
      <c r="S51" s="87">
        <v>60</v>
      </c>
      <c r="T51" s="87">
        <v>9.5</v>
      </c>
      <c r="U51" s="87">
        <v>69.5</v>
      </c>
      <c r="V51" s="86">
        <f t="shared" si="5"/>
        <v>79.82</v>
      </c>
      <c r="W51" s="88">
        <v>47</v>
      </c>
      <c r="X51" s="88">
        <v>50</v>
      </c>
      <c r="Y51" s="57" t="s">
        <v>141</v>
      </c>
      <c r="Z51" s="88">
        <v>112</v>
      </c>
      <c r="AA51" s="55" t="s">
        <v>142</v>
      </c>
      <c r="AB51" s="88"/>
      <c r="AC51" s="88"/>
      <c r="AD51" s="88"/>
    </row>
    <row r="52" s="61" customFormat="1" ht="18" customHeight="1" spans="1:30">
      <c r="A52" s="84" t="s">
        <v>35</v>
      </c>
      <c r="B52" s="84" t="s">
        <v>36</v>
      </c>
      <c r="C52" s="85">
        <v>2025</v>
      </c>
      <c r="D52" s="86" t="s">
        <v>48</v>
      </c>
      <c r="E52" s="87" t="s">
        <v>143</v>
      </c>
      <c r="F52" s="87" t="s">
        <v>144</v>
      </c>
      <c r="G52" s="87">
        <v>88</v>
      </c>
      <c r="H52" s="87">
        <v>1.75</v>
      </c>
      <c r="I52" s="86">
        <f t="shared" si="0"/>
        <v>89.75</v>
      </c>
      <c r="J52" s="87">
        <v>80.23</v>
      </c>
      <c r="K52" s="87">
        <v>1.25</v>
      </c>
      <c r="L52" s="87">
        <v>81.48</v>
      </c>
      <c r="M52" s="87">
        <v>67.1</v>
      </c>
      <c r="N52" s="87">
        <v>0</v>
      </c>
      <c r="O52" s="87">
        <v>67.1</v>
      </c>
      <c r="P52" s="87">
        <v>60</v>
      </c>
      <c r="Q52" s="87">
        <v>0</v>
      </c>
      <c r="R52" s="87">
        <v>60</v>
      </c>
      <c r="S52" s="87">
        <v>60</v>
      </c>
      <c r="T52" s="87">
        <v>4</v>
      </c>
      <c r="U52" s="87">
        <v>64</v>
      </c>
      <c r="V52" s="86">
        <f t="shared" si="5"/>
        <v>79.64</v>
      </c>
      <c r="W52" s="88">
        <v>48</v>
      </c>
      <c r="X52" s="88">
        <v>48</v>
      </c>
      <c r="Y52" s="57" t="s">
        <v>141</v>
      </c>
      <c r="Z52" s="88">
        <v>112</v>
      </c>
      <c r="AA52" s="55" t="s">
        <v>145</v>
      </c>
      <c r="AB52" s="91" t="s">
        <v>146</v>
      </c>
      <c r="AC52" s="88"/>
      <c r="AD52" s="88"/>
    </row>
    <row r="53" s="61" customFormat="1" ht="18" customHeight="1" spans="1:30">
      <c r="A53" s="84" t="s">
        <v>35</v>
      </c>
      <c r="B53" s="84" t="s">
        <v>36</v>
      </c>
      <c r="C53" s="85">
        <v>2025</v>
      </c>
      <c r="D53" s="86" t="s">
        <v>48</v>
      </c>
      <c r="E53" s="87" t="s">
        <v>147</v>
      </c>
      <c r="F53" s="87" t="s">
        <v>148</v>
      </c>
      <c r="G53" s="87">
        <v>88</v>
      </c>
      <c r="H53" s="87">
        <v>-3.5</v>
      </c>
      <c r="I53" s="86">
        <f t="shared" si="0"/>
        <v>84.5</v>
      </c>
      <c r="J53" s="87">
        <v>80.19</v>
      </c>
      <c r="K53" s="87">
        <v>1</v>
      </c>
      <c r="L53" s="87">
        <v>81.19</v>
      </c>
      <c r="M53" s="87">
        <v>79.55</v>
      </c>
      <c r="N53" s="87">
        <v>0</v>
      </c>
      <c r="O53" s="87">
        <v>79.55</v>
      </c>
      <c r="P53" s="87">
        <v>60</v>
      </c>
      <c r="Q53" s="87">
        <v>0</v>
      </c>
      <c r="R53" s="87">
        <v>60</v>
      </c>
      <c r="S53" s="87">
        <v>60</v>
      </c>
      <c r="T53" s="87">
        <v>0</v>
      </c>
      <c r="U53" s="87">
        <v>60</v>
      </c>
      <c r="V53" s="86">
        <f t="shared" si="5"/>
        <v>79.32</v>
      </c>
      <c r="W53" s="88">
        <v>49</v>
      </c>
      <c r="X53" s="88">
        <v>49</v>
      </c>
      <c r="Y53" s="87" t="s">
        <v>40</v>
      </c>
      <c r="Z53" s="88">
        <v>112</v>
      </c>
      <c r="AA53" s="55" t="s">
        <v>79</v>
      </c>
      <c r="AB53" s="88"/>
      <c r="AC53" s="88"/>
      <c r="AD53" s="88"/>
    </row>
    <row r="54" s="61" customFormat="1" ht="18" customHeight="1" spans="1:30">
      <c r="A54" s="84" t="s">
        <v>35</v>
      </c>
      <c r="B54" s="84" t="s">
        <v>36</v>
      </c>
      <c r="C54" s="85">
        <v>2025</v>
      </c>
      <c r="D54" s="86" t="s">
        <v>48</v>
      </c>
      <c r="E54" s="87" t="s">
        <v>149</v>
      </c>
      <c r="F54" s="87" t="s">
        <v>150</v>
      </c>
      <c r="G54" s="87">
        <v>88</v>
      </c>
      <c r="H54" s="87">
        <v>-0.45</v>
      </c>
      <c r="I54" s="86">
        <f t="shared" si="0"/>
        <v>87.55</v>
      </c>
      <c r="J54" s="87">
        <v>78.38</v>
      </c>
      <c r="K54" s="87">
        <v>1</v>
      </c>
      <c r="L54" s="87">
        <v>79.38</v>
      </c>
      <c r="M54" s="87">
        <v>88.38</v>
      </c>
      <c r="N54" s="87">
        <v>0</v>
      </c>
      <c r="O54" s="87">
        <v>88.38</v>
      </c>
      <c r="P54" s="87">
        <v>60</v>
      </c>
      <c r="Q54" s="87">
        <v>2</v>
      </c>
      <c r="R54" s="87">
        <v>62</v>
      </c>
      <c r="S54" s="87">
        <v>60</v>
      </c>
      <c r="T54" s="87">
        <v>3.5</v>
      </c>
      <c r="U54" s="87">
        <v>63.5</v>
      </c>
      <c r="V54" s="86">
        <f t="shared" si="5"/>
        <v>78.984</v>
      </c>
      <c r="W54" s="88">
        <v>50</v>
      </c>
      <c r="X54" s="88">
        <v>55</v>
      </c>
      <c r="Y54" s="87" t="s">
        <v>40</v>
      </c>
      <c r="Z54" s="88">
        <v>112</v>
      </c>
      <c r="AA54" s="55" t="s">
        <v>79</v>
      </c>
      <c r="AB54" s="88"/>
      <c r="AC54" s="88"/>
      <c r="AD54" s="88"/>
    </row>
    <row r="55" s="61" customFormat="1" ht="18" customHeight="1" spans="1:30">
      <c r="A55" s="84" t="s">
        <v>35</v>
      </c>
      <c r="B55" s="84" t="s">
        <v>36</v>
      </c>
      <c r="C55" s="85">
        <v>2025</v>
      </c>
      <c r="D55" s="86" t="s">
        <v>37</v>
      </c>
      <c r="E55" s="87" t="s">
        <v>151</v>
      </c>
      <c r="F55" s="87" t="s">
        <v>152</v>
      </c>
      <c r="G55" s="86">
        <v>88</v>
      </c>
      <c r="H55" s="86">
        <v>0.5</v>
      </c>
      <c r="I55" s="86">
        <f t="shared" si="0"/>
        <v>88.5</v>
      </c>
      <c r="J55" s="87">
        <v>77.959595959596</v>
      </c>
      <c r="K55" s="86">
        <v>1</v>
      </c>
      <c r="L55" s="86">
        <f t="shared" ref="L55:L60" si="30">J55+K55</f>
        <v>78.959595959596</v>
      </c>
      <c r="M55" s="86">
        <v>83.65</v>
      </c>
      <c r="N55" s="86">
        <v>0</v>
      </c>
      <c r="O55" s="86">
        <f t="shared" ref="O55:O60" si="31">M55+N55</f>
        <v>83.65</v>
      </c>
      <c r="P55" s="86">
        <v>60</v>
      </c>
      <c r="Q55" s="86">
        <v>0</v>
      </c>
      <c r="R55" s="86">
        <f t="shared" ref="R55:R60" si="32">P55+Q55</f>
        <v>60</v>
      </c>
      <c r="S55" s="86">
        <v>60</v>
      </c>
      <c r="T55" s="86">
        <v>11.5</v>
      </c>
      <c r="U55" s="86">
        <f t="shared" ref="U55:U60" si="33">S55+T55</f>
        <v>71.5</v>
      </c>
      <c r="V55" s="86">
        <f t="shared" si="5"/>
        <v>78.827196969697</v>
      </c>
      <c r="W55" s="88">
        <v>51</v>
      </c>
      <c r="X55" s="88">
        <v>56</v>
      </c>
      <c r="Y55" s="57" t="s">
        <v>40</v>
      </c>
      <c r="Z55" s="88">
        <v>112</v>
      </c>
      <c r="AA55" s="88"/>
      <c r="AB55" s="88"/>
      <c r="AC55" s="88"/>
      <c r="AD55" s="88"/>
    </row>
    <row r="56" s="61" customFormat="1" ht="18" customHeight="1" spans="1:30">
      <c r="A56" s="84" t="s">
        <v>35</v>
      </c>
      <c r="B56" s="84" t="s">
        <v>36</v>
      </c>
      <c r="C56" s="85">
        <v>2025</v>
      </c>
      <c r="D56" s="86" t="s">
        <v>48</v>
      </c>
      <c r="E56" s="87" t="s">
        <v>153</v>
      </c>
      <c r="F56" s="87" t="s">
        <v>154</v>
      </c>
      <c r="G56" s="87">
        <v>88</v>
      </c>
      <c r="H56" s="87">
        <v>1.75</v>
      </c>
      <c r="I56" s="86">
        <f t="shared" si="0"/>
        <v>89.75</v>
      </c>
      <c r="J56" s="87">
        <v>77.88</v>
      </c>
      <c r="K56" s="87">
        <v>1.2</v>
      </c>
      <c r="L56" s="87">
        <v>79.08</v>
      </c>
      <c r="M56" s="87">
        <v>86.45</v>
      </c>
      <c r="N56" s="87">
        <v>0</v>
      </c>
      <c r="O56" s="87">
        <v>86.45</v>
      </c>
      <c r="P56" s="87">
        <v>60</v>
      </c>
      <c r="Q56" s="87">
        <v>0</v>
      </c>
      <c r="R56" s="87">
        <v>60</v>
      </c>
      <c r="S56" s="87">
        <v>60</v>
      </c>
      <c r="T56" s="87">
        <v>2.75</v>
      </c>
      <c r="U56" s="87">
        <v>62.75</v>
      </c>
      <c r="V56" s="86">
        <f t="shared" si="5"/>
        <v>78.745</v>
      </c>
      <c r="W56" s="88">
        <v>52</v>
      </c>
      <c r="X56" s="88">
        <v>57</v>
      </c>
      <c r="Y56" s="87" t="s">
        <v>40</v>
      </c>
      <c r="Z56" s="88">
        <v>112</v>
      </c>
      <c r="AA56" s="88"/>
      <c r="AB56" s="88"/>
      <c r="AC56" s="88"/>
      <c r="AD56" s="88"/>
    </row>
    <row r="57" s="61" customFormat="1" ht="18" customHeight="1" spans="1:30">
      <c r="A57" s="84" t="s">
        <v>35</v>
      </c>
      <c r="B57" s="84" t="s">
        <v>36</v>
      </c>
      <c r="C57" s="85">
        <v>2025</v>
      </c>
      <c r="D57" s="86" t="s">
        <v>48</v>
      </c>
      <c r="E57" s="87" t="s">
        <v>155</v>
      </c>
      <c r="F57" s="87" t="s">
        <v>156</v>
      </c>
      <c r="G57" s="87">
        <v>88</v>
      </c>
      <c r="H57" s="87">
        <v>-4.8</v>
      </c>
      <c r="I57" s="86">
        <f t="shared" si="0"/>
        <v>83.2</v>
      </c>
      <c r="J57" s="87">
        <v>80.26</v>
      </c>
      <c r="K57" s="87">
        <v>0</v>
      </c>
      <c r="L57" s="87">
        <v>80.26</v>
      </c>
      <c r="M57" s="87">
        <v>80.55</v>
      </c>
      <c r="N57" s="87">
        <v>0</v>
      </c>
      <c r="O57" s="87">
        <v>80.55</v>
      </c>
      <c r="P57" s="87">
        <v>60</v>
      </c>
      <c r="Q57" s="87">
        <v>0</v>
      </c>
      <c r="R57" s="87">
        <v>60</v>
      </c>
      <c r="S57" s="87">
        <v>60</v>
      </c>
      <c r="T57" s="87">
        <v>0</v>
      </c>
      <c r="U57" s="87">
        <v>60</v>
      </c>
      <c r="V57" s="86">
        <f t="shared" si="5"/>
        <v>78.5425</v>
      </c>
      <c r="W57" s="88">
        <v>53</v>
      </c>
      <c r="X57" s="88">
        <v>47</v>
      </c>
      <c r="Y57" s="87" t="s">
        <v>40</v>
      </c>
      <c r="Z57" s="88">
        <v>112</v>
      </c>
      <c r="AA57" s="88"/>
      <c r="AB57" s="88"/>
      <c r="AC57" s="88"/>
      <c r="AD57" s="88"/>
    </row>
    <row r="58" s="61" customFormat="1" ht="18" customHeight="1" spans="1:30">
      <c r="A58" s="84" t="s">
        <v>35</v>
      </c>
      <c r="B58" s="84" t="s">
        <v>36</v>
      </c>
      <c r="C58" s="85">
        <v>2025</v>
      </c>
      <c r="D58" s="86" t="s">
        <v>37</v>
      </c>
      <c r="E58" s="87" t="s">
        <v>157</v>
      </c>
      <c r="F58" s="87" t="s">
        <v>158</v>
      </c>
      <c r="G58" s="86">
        <v>88</v>
      </c>
      <c r="H58" s="86">
        <v>-9.5</v>
      </c>
      <c r="I58" s="86">
        <f t="shared" si="0"/>
        <v>78.5</v>
      </c>
      <c r="J58" s="87">
        <v>79.0505050505051</v>
      </c>
      <c r="K58" s="86">
        <v>1.24</v>
      </c>
      <c r="L58" s="86">
        <f t="shared" si="30"/>
        <v>80.2905050505051</v>
      </c>
      <c r="M58" s="86">
        <v>73.1</v>
      </c>
      <c r="N58" s="86">
        <v>0</v>
      </c>
      <c r="O58" s="86">
        <f t="shared" si="31"/>
        <v>73.1</v>
      </c>
      <c r="P58" s="86">
        <v>60</v>
      </c>
      <c r="Q58" s="86">
        <v>0</v>
      </c>
      <c r="R58" s="86">
        <f t="shared" si="32"/>
        <v>60</v>
      </c>
      <c r="S58" s="86">
        <v>60</v>
      </c>
      <c r="T58" s="86">
        <v>15.5</v>
      </c>
      <c r="U58" s="86">
        <f t="shared" si="33"/>
        <v>75.5</v>
      </c>
      <c r="V58" s="86">
        <f t="shared" si="5"/>
        <v>78.4978787878788</v>
      </c>
      <c r="W58" s="88">
        <v>54</v>
      </c>
      <c r="X58" s="88">
        <v>53</v>
      </c>
      <c r="Y58" s="57" t="s">
        <v>40</v>
      </c>
      <c r="Z58" s="88">
        <v>112</v>
      </c>
      <c r="AA58" s="88"/>
      <c r="AB58" s="88"/>
      <c r="AC58" s="88"/>
      <c r="AD58" s="88"/>
    </row>
    <row r="59" s="61" customFormat="1" ht="18" customHeight="1" spans="1:30">
      <c r="A59" s="84" t="s">
        <v>35</v>
      </c>
      <c r="B59" s="84" t="s">
        <v>36</v>
      </c>
      <c r="C59" s="85">
        <v>2025</v>
      </c>
      <c r="D59" s="86" t="s">
        <v>37</v>
      </c>
      <c r="E59" s="87" t="s">
        <v>159</v>
      </c>
      <c r="F59" s="87" t="s">
        <v>160</v>
      </c>
      <c r="G59" s="86">
        <v>88</v>
      </c>
      <c r="H59" s="86">
        <v>1</v>
      </c>
      <c r="I59" s="86">
        <f t="shared" si="0"/>
        <v>89</v>
      </c>
      <c r="J59" s="87">
        <v>77.6565656565657</v>
      </c>
      <c r="K59" s="86">
        <v>1</v>
      </c>
      <c r="L59" s="86">
        <f t="shared" si="30"/>
        <v>78.6565656565657</v>
      </c>
      <c r="M59" s="86">
        <v>85.15</v>
      </c>
      <c r="N59" s="86">
        <v>0</v>
      </c>
      <c r="O59" s="86">
        <f t="shared" si="31"/>
        <v>85.15</v>
      </c>
      <c r="P59" s="86">
        <v>60</v>
      </c>
      <c r="Q59" s="86">
        <v>0</v>
      </c>
      <c r="R59" s="86">
        <f t="shared" si="32"/>
        <v>60</v>
      </c>
      <c r="S59" s="86">
        <v>60</v>
      </c>
      <c r="T59" s="86">
        <v>0</v>
      </c>
      <c r="U59" s="86">
        <f t="shared" si="33"/>
        <v>60</v>
      </c>
      <c r="V59" s="86">
        <f t="shared" si="5"/>
        <v>78.1499242424243</v>
      </c>
      <c r="W59" s="88">
        <v>55</v>
      </c>
      <c r="X59" s="88">
        <v>59</v>
      </c>
      <c r="Y59" s="57" t="s">
        <v>40</v>
      </c>
      <c r="Z59" s="88">
        <v>112</v>
      </c>
      <c r="AA59" s="88"/>
      <c r="AB59" s="88"/>
      <c r="AC59" s="88"/>
      <c r="AD59" s="88"/>
    </row>
    <row r="60" s="61" customFormat="1" ht="18" customHeight="1" spans="1:30">
      <c r="A60" s="84" t="s">
        <v>35</v>
      </c>
      <c r="B60" s="84" t="s">
        <v>36</v>
      </c>
      <c r="C60" s="85">
        <v>2025</v>
      </c>
      <c r="D60" s="86" t="s">
        <v>37</v>
      </c>
      <c r="E60" s="87" t="s">
        <v>161</v>
      </c>
      <c r="F60" s="87" t="s">
        <v>162</v>
      </c>
      <c r="G60" s="86">
        <v>88</v>
      </c>
      <c r="H60" s="86">
        <v>-20.6</v>
      </c>
      <c r="I60" s="86">
        <f t="shared" si="0"/>
        <v>67.4</v>
      </c>
      <c r="J60" s="87">
        <v>80.7878787878788</v>
      </c>
      <c r="K60" s="86">
        <v>1</v>
      </c>
      <c r="L60" s="86">
        <f t="shared" si="30"/>
        <v>81.7878787878788</v>
      </c>
      <c r="M60" s="86">
        <v>80.1</v>
      </c>
      <c r="N60" s="86">
        <v>0</v>
      </c>
      <c r="O60" s="86">
        <f t="shared" si="31"/>
        <v>80.1</v>
      </c>
      <c r="P60" s="86">
        <v>60</v>
      </c>
      <c r="Q60" s="86">
        <v>1</v>
      </c>
      <c r="R60" s="86">
        <f t="shared" si="32"/>
        <v>61</v>
      </c>
      <c r="S60" s="86">
        <v>60</v>
      </c>
      <c r="T60" s="86">
        <v>0</v>
      </c>
      <c r="U60" s="86">
        <f t="shared" si="33"/>
        <v>60</v>
      </c>
      <c r="V60" s="86">
        <f t="shared" si="5"/>
        <v>78.1359090909091</v>
      </c>
      <c r="W60" s="88">
        <v>56</v>
      </c>
      <c r="X60" s="88">
        <v>45</v>
      </c>
      <c r="Y60" s="57" t="s">
        <v>40</v>
      </c>
      <c r="Z60" s="88">
        <v>112</v>
      </c>
      <c r="AA60" s="88"/>
      <c r="AB60" s="88"/>
      <c r="AC60" s="88"/>
      <c r="AD60" s="88"/>
    </row>
    <row r="61" s="61" customFormat="1" ht="18" customHeight="1" spans="1:30">
      <c r="A61" s="84" t="s">
        <v>35</v>
      </c>
      <c r="B61" s="84" t="s">
        <v>36</v>
      </c>
      <c r="C61" s="85">
        <v>2025</v>
      </c>
      <c r="D61" s="86" t="s">
        <v>48</v>
      </c>
      <c r="E61" s="87" t="s">
        <v>163</v>
      </c>
      <c r="F61" s="87" t="s">
        <v>164</v>
      </c>
      <c r="G61" s="87">
        <v>88</v>
      </c>
      <c r="H61" s="87">
        <v>0.5</v>
      </c>
      <c r="I61" s="86">
        <f t="shared" si="0"/>
        <v>88.5</v>
      </c>
      <c r="J61" s="87">
        <v>77.8</v>
      </c>
      <c r="K61" s="87">
        <v>1</v>
      </c>
      <c r="L61" s="87">
        <v>78.8</v>
      </c>
      <c r="M61" s="87">
        <v>76.45</v>
      </c>
      <c r="N61" s="87">
        <v>0</v>
      </c>
      <c r="O61" s="87">
        <v>76.45</v>
      </c>
      <c r="P61" s="87">
        <v>60</v>
      </c>
      <c r="Q61" s="87">
        <v>0</v>
      </c>
      <c r="R61" s="87">
        <v>60</v>
      </c>
      <c r="S61" s="87">
        <v>60</v>
      </c>
      <c r="T61" s="87">
        <v>3</v>
      </c>
      <c r="U61" s="87">
        <v>63</v>
      </c>
      <c r="V61" s="86">
        <f t="shared" si="5"/>
        <v>77.9225</v>
      </c>
      <c r="W61" s="88">
        <v>57</v>
      </c>
      <c r="X61" s="88">
        <v>58</v>
      </c>
      <c r="Y61" s="87" t="s">
        <v>40</v>
      </c>
      <c r="Z61" s="88">
        <v>112</v>
      </c>
      <c r="AA61" s="88"/>
      <c r="AB61" s="88"/>
      <c r="AC61" s="88"/>
      <c r="AD61" s="88"/>
    </row>
    <row r="62" s="61" customFormat="1" ht="18" customHeight="1" spans="1:30">
      <c r="A62" s="84" t="s">
        <v>35</v>
      </c>
      <c r="B62" s="84" t="s">
        <v>36</v>
      </c>
      <c r="C62" s="85">
        <v>2025</v>
      </c>
      <c r="D62" s="86" t="s">
        <v>48</v>
      </c>
      <c r="E62" s="87" t="s">
        <v>165</v>
      </c>
      <c r="F62" s="87" t="s">
        <v>166</v>
      </c>
      <c r="G62" s="87">
        <v>88</v>
      </c>
      <c r="H62" s="87">
        <v>-0.8</v>
      </c>
      <c r="I62" s="86">
        <f t="shared" si="0"/>
        <v>87.2</v>
      </c>
      <c r="J62" s="87">
        <v>76.39</v>
      </c>
      <c r="K62" s="87">
        <v>1</v>
      </c>
      <c r="L62" s="87">
        <v>77.39</v>
      </c>
      <c r="M62" s="87">
        <v>78.75</v>
      </c>
      <c r="N62" s="87">
        <v>0</v>
      </c>
      <c r="O62" s="87">
        <v>78.75</v>
      </c>
      <c r="P62" s="87">
        <v>60</v>
      </c>
      <c r="Q62" s="87">
        <v>0</v>
      </c>
      <c r="R62" s="87">
        <v>60</v>
      </c>
      <c r="S62" s="87">
        <v>60</v>
      </c>
      <c r="T62" s="87">
        <v>16</v>
      </c>
      <c r="U62" s="87">
        <v>76</v>
      </c>
      <c r="V62" s="86">
        <f t="shared" si="5"/>
        <v>77.5</v>
      </c>
      <c r="W62" s="88">
        <v>58</v>
      </c>
      <c r="X62" s="88">
        <v>64</v>
      </c>
      <c r="Y62" s="87" t="s">
        <v>40</v>
      </c>
      <c r="Z62" s="88">
        <v>112</v>
      </c>
      <c r="AA62" s="88"/>
      <c r="AB62" s="88"/>
      <c r="AC62" s="88"/>
      <c r="AD62" s="88"/>
    </row>
    <row r="63" s="61" customFormat="1" ht="18" customHeight="1" spans="1:30">
      <c r="A63" s="84" t="s">
        <v>35</v>
      </c>
      <c r="B63" s="84" t="s">
        <v>36</v>
      </c>
      <c r="C63" s="85">
        <v>2025</v>
      </c>
      <c r="D63" s="86" t="s">
        <v>37</v>
      </c>
      <c r="E63" s="87" t="s">
        <v>167</v>
      </c>
      <c r="F63" s="87" t="s">
        <v>168</v>
      </c>
      <c r="G63" s="86">
        <v>88</v>
      </c>
      <c r="H63" s="86">
        <v>-3</v>
      </c>
      <c r="I63" s="86">
        <f t="shared" si="0"/>
        <v>85</v>
      </c>
      <c r="J63" s="87">
        <v>76.959595959596</v>
      </c>
      <c r="K63" s="86">
        <v>1</v>
      </c>
      <c r="L63" s="86">
        <f>J63+K63</f>
        <v>77.959595959596</v>
      </c>
      <c r="M63" s="86">
        <v>80.1</v>
      </c>
      <c r="N63" s="86">
        <v>0</v>
      </c>
      <c r="O63" s="86">
        <f>M63+N63</f>
        <v>80.1</v>
      </c>
      <c r="P63" s="86">
        <v>60</v>
      </c>
      <c r="Q63" s="86">
        <v>1</v>
      </c>
      <c r="R63" s="86">
        <f>P63+Q63</f>
        <v>61</v>
      </c>
      <c r="S63" s="86">
        <v>60</v>
      </c>
      <c r="T63" s="86">
        <v>1.5</v>
      </c>
      <c r="U63" s="86">
        <f>S63+T63</f>
        <v>61.5</v>
      </c>
      <c r="V63" s="86">
        <f t="shared" si="5"/>
        <v>77.099696969697</v>
      </c>
      <c r="W63" s="88">
        <v>59</v>
      </c>
      <c r="X63" s="88">
        <v>63</v>
      </c>
      <c r="Y63" s="57" t="s">
        <v>40</v>
      </c>
      <c r="Z63" s="88">
        <v>112</v>
      </c>
      <c r="AA63" s="88"/>
      <c r="AB63" s="88"/>
      <c r="AC63" s="88"/>
      <c r="AD63" s="88"/>
    </row>
    <row r="64" s="61" customFormat="1" ht="18" customHeight="1" spans="1:30">
      <c r="A64" s="84" t="s">
        <v>35</v>
      </c>
      <c r="B64" s="84" t="s">
        <v>36</v>
      </c>
      <c r="C64" s="85">
        <v>2025</v>
      </c>
      <c r="D64" s="86" t="s">
        <v>48</v>
      </c>
      <c r="E64" s="87" t="s">
        <v>169</v>
      </c>
      <c r="F64" s="87" t="s">
        <v>170</v>
      </c>
      <c r="G64" s="87">
        <v>88</v>
      </c>
      <c r="H64" s="87">
        <v>-1.6</v>
      </c>
      <c r="I64" s="86">
        <f t="shared" si="0"/>
        <v>86.4</v>
      </c>
      <c r="J64" s="87">
        <v>76.16</v>
      </c>
      <c r="K64" s="87">
        <v>1</v>
      </c>
      <c r="L64" s="87">
        <v>77.16</v>
      </c>
      <c r="M64" s="87">
        <v>78</v>
      </c>
      <c r="N64" s="87">
        <v>0</v>
      </c>
      <c r="O64" s="87">
        <v>78</v>
      </c>
      <c r="P64" s="87">
        <v>60</v>
      </c>
      <c r="Q64" s="87">
        <v>0</v>
      </c>
      <c r="R64" s="87">
        <v>60</v>
      </c>
      <c r="S64" s="87">
        <v>60</v>
      </c>
      <c r="T64" s="87">
        <v>3</v>
      </c>
      <c r="U64" s="87">
        <v>63</v>
      </c>
      <c r="V64" s="86">
        <f t="shared" si="5"/>
        <v>76.56</v>
      </c>
      <c r="W64" s="88">
        <v>60</v>
      </c>
      <c r="X64" s="88">
        <v>66</v>
      </c>
      <c r="Y64" s="87" t="s">
        <v>40</v>
      </c>
      <c r="Z64" s="88">
        <v>112</v>
      </c>
      <c r="AA64" s="88"/>
      <c r="AB64" s="88"/>
      <c r="AC64" s="88"/>
      <c r="AD64" s="88"/>
    </row>
    <row r="65" s="61" customFormat="1" ht="18" customHeight="1" spans="1:30">
      <c r="A65" s="84" t="s">
        <v>35</v>
      </c>
      <c r="B65" s="84" t="s">
        <v>36</v>
      </c>
      <c r="C65" s="85">
        <v>2025</v>
      </c>
      <c r="D65" s="86" t="s">
        <v>48</v>
      </c>
      <c r="E65" s="87" t="s">
        <v>171</v>
      </c>
      <c r="F65" s="87" t="s">
        <v>172</v>
      </c>
      <c r="G65" s="87">
        <v>88</v>
      </c>
      <c r="H65" s="87">
        <v>-20.45</v>
      </c>
      <c r="I65" s="86">
        <f t="shared" si="0"/>
        <v>67.55</v>
      </c>
      <c r="J65" s="87">
        <v>79.35</v>
      </c>
      <c r="K65" s="87">
        <v>1</v>
      </c>
      <c r="L65" s="87">
        <v>80.35</v>
      </c>
      <c r="M65" s="87">
        <v>69.6</v>
      </c>
      <c r="N65" s="87">
        <v>0</v>
      </c>
      <c r="O65" s="87">
        <v>69.6</v>
      </c>
      <c r="P65" s="87">
        <v>60</v>
      </c>
      <c r="Q65" s="87">
        <v>0</v>
      </c>
      <c r="R65" s="87">
        <v>60</v>
      </c>
      <c r="S65" s="87">
        <v>60</v>
      </c>
      <c r="T65" s="87">
        <v>0</v>
      </c>
      <c r="U65" s="87">
        <v>60</v>
      </c>
      <c r="V65" s="86">
        <f t="shared" si="5"/>
        <v>76.4975</v>
      </c>
      <c r="W65" s="88">
        <v>61</v>
      </c>
      <c r="X65" s="88">
        <v>52</v>
      </c>
      <c r="Y65" s="87" t="s">
        <v>40</v>
      </c>
      <c r="Z65" s="88">
        <v>112</v>
      </c>
      <c r="AA65" s="88"/>
      <c r="AB65" s="88"/>
      <c r="AC65" s="88"/>
      <c r="AD65" s="88"/>
    </row>
    <row r="66" s="61" customFormat="1" ht="18" customHeight="1" spans="1:30">
      <c r="A66" s="84" t="s">
        <v>35</v>
      </c>
      <c r="B66" s="84" t="s">
        <v>36</v>
      </c>
      <c r="C66" s="85">
        <v>2025</v>
      </c>
      <c r="D66" s="86" t="s">
        <v>48</v>
      </c>
      <c r="E66" s="87" t="s">
        <v>173</v>
      </c>
      <c r="F66" s="87" t="s">
        <v>174</v>
      </c>
      <c r="G66" s="87">
        <v>88</v>
      </c>
      <c r="H66" s="87">
        <v>1.25</v>
      </c>
      <c r="I66" s="86">
        <f t="shared" si="0"/>
        <v>89.25</v>
      </c>
      <c r="J66" s="87">
        <v>73.83</v>
      </c>
      <c r="K66" s="87">
        <v>1.1</v>
      </c>
      <c r="L66" s="87">
        <v>74.93</v>
      </c>
      <c r="M66" s="87">
        <v>77.72</v>
      </c>
      <c r="N66" s="87">
        <v>0</v>
      </c>
      <c r="O66" s="87">
        <v>77.72</v>
      </c>
      <c r="P66" s="87">
        <v>60</v>
      </c>
      <c r="Q66" s="87">
        <v>0</v>
      </c>
      <c r="R66" s="87">
        <v>60</v>
      </c>
      <c r="S66" s="87">
        <v>60</v>
      </c>
      <c r="T66" s="87">
        <v>25</v>
      </c>
      <c r="U66" s="87">
        <v>85</v>
      </c>
      <c r="V66" s="86">
        <f t="shared" si="5"/>
        <v>76.2585</v>
      </c>
      <c r="W66" s="88">
        <v>62</v>
      </c>
      <c r="X66" s="88">
        <v>75</v>
      </c>
      <c r="Y66" s="57" t="s">
        <v>141</v>
      </c>
      <c r="Z66" s="88">
        <v>112</v>
      </c>
      <c r="AA66" s="55" t="s">
        <v>142</v>
      </c>
      <c r="AB66" s="88"/>
      <c r="AC66" s="88"/>
      <c r="AD66" s="88"/>
    </row>
    <row r="67" s="61" customFormat="1" ht="18" customHeight="1" spans="1:30">
      <c r="A67" s="84" t="s">
        <v>35</v>
      </c>
      <c r="B67" s="84" t="s">
        <v>36</v>
      </c>
      <c r="C67" s="85">
        <v>2025</v>
      </c>
      <c r="D67" s="86" t="s">
        <v>48</v>
      </c>
      <c r="E67" s="87" t="s">
        <v>175</v>
      </c>
      <c r="F67" s="87" t="s">
        <v>176</v>
      </c>
      <c r="G67" s="87">
        <v>88</v>
      </c>
      <c r="H67" s="87">
        <v>2.2</v>
      </c>
      <c r="I67" s="86">
        <f t="shared" si="0"/>
        <v>90.2</v>
      </c>
      <c r="J67" s="87">
        <v>73.37</v>
      </c>
      <c r="K67" s="87">
        <v>1.1</v>
      </c>
      <c r="L67" s="87">
        <v>74.47</v>
      </c>
      <c r="M67" s="87">
        <v>85.05</v>
      </c>
      <c r="N67" s="87">
        <v>2.5</v>
      </c>
      <c r="O67" s="87">
        <v>87.55</v>
      </c>
      <c r="P67" s="87">
        <v>60</v>
      </c>
      <c r="Q67" s="87">
        <v>0.5</v>
      </c>
      <c r="R67" s="87">
        <v>60.5</v>
      </c>
      <c r="S67" s="87">
        <v>60</v>
      </c>
      <c r="T67" s="87">
        <v>17</v>
      </c>
      <c r="U67" s="87">
        <v>77</v>
      </c>
      <c r="V67" s="86">
        <f t="shared" si="5"/>
        <v>76.125</v>
      </c>
      <c r="W67" s="88">
        <v>63</v>
      </c>
      <c r="X67" s="88">
        <v>78</v>
      </c>
      <c r="Y67" s="87" t="s">
        <v>40</v>
      </c>
      <c r="Z67" s="88">
        <v>112</v>
      </c>
      <c r="AA67" s="55" t="s">
        <v>142</v>
      </c>
      <c r="AB67" s="88"/>
      <c r="AC67" s="88"/>
      <c r="AD67" s="88"/>
    </row>
    <row r="68" s="61" customFormat="1" ht="18" customHeight="1" spans="1:30">
      <c r="A68" s="84" t="s">
        <v>35</v>
      </c>
      <c r="B68" s="84" t="s">
        <v>36</v>
      </c>
      <c r="C68" s="85">
        <v>2025</v>
      </c>
      <c r="D68" s="86" t="s">
        <v>37</v>
      </c>
      <c r="E68" s="87" t="s">
        <v>177</v>
      </c>
      <c r="F68" s="87" t="s">
        <v>178</v>
      </c>
      <c r="G68" s="86">
        <v>88</v>
      </c>
      <c r="H68" s="86">
        <v>-10.3</v>
      </c>
      <c r="I68" s="86">
        <f t="shared" si="0"/>
        <v>77.7</v>
      </c>
      <c r="J68" s="87">
        <v>75.4343434343434</v>
      </c>
      <c r="K68" s="86">
        <v>1</v>
      </c>
      <c r="L68" s="86">
        <f t="shared" ref="L68:L72" si="34">J68+K68</f>
        <v>76.4343434343434</v>
      </c>
      <c r="M68" s="86">
        <v>84.85</v>
      </c>
      <c r="N68" s="86">
        <v>0</v>
      </c>
      <c r="O68" s="86">
        <f t="shared" ref="O68:O72" si="35">M68+N68</f>
        <v>84.85</v>
      </c>
      <c r="P68" s="86">
        <v>60</v>
      </c>
      <c r="Q68" s="86">
        <v>0</v>
      </c>
      <c r="R68" s="86">
        <f t="shared" ref="R68:R72" si="36">P68+Q68</f>
        <v>60</v>
      </c>
      <c r="S68" s="86">
        <v>60</v>
      </c>
      <c r="T68" s="86">
        <v>15</v>
      </c>
      <c r="U68" s="86">
        <f t="shared" ref="U68:U72" si="37">S68+T68</f>
        <v>75</v>
      </c>
      <c r="V68" s="86">
        <f t="shared" si="5"/>
        <v>76.0882575757576</v>
      </c>
      <c r="W68" s="88">
        <v>64</v>
      </c>
      <c r="X68" s="88">
        <v>67</v>
      </c>
      <c r="Y68" s="57" t="s">
        <v>40</v>
      </c>
      <c r="Z68" s="88">
        <v>112</v>
      </c>
      <c r="AA68" s="88"/>
      <c r="AB68" s="88"/>
      <c r="AC68" s="88"/>
      <c r="AD68" s="88"/>
    </row>
    <row r="69" s="61" customFormat="1" ht="18" customHeight="1" spans="1:30">
      <c r="A69" s="84" t="s">
        <v>35</v>
      </c>
      <c r="B69" s="84" t="s">
        <v>36</v>
      </c>
      <c r="C69" s="85">
        <v>2025</v>
      </c>
      <c r="D69" s="86" t="s">
        <v>48</v>
      </c>
      <c r="E69" s="87" t="s">
        <v>179</v>
      </c>
      <c r="F69" s="87" t="s">
        <v>180</v>
      </c>
      <c r="G69" s="87">
        <v>88</v>
      </c>
      <c r="H69" s="87">
        <v>0.5</v>
      </c>
      <c r="I69" s="86">
        <f t="shared" ref="I69:I116" si="38">G69+H69</f>
        <v>88.5</v>
      </c>
      <c r="J69" s="87">
        <v>74.21</v>
      </c>
      <c r="K69" s="87">
        <v>1</v>
      </c>
      <c r="L69" s="87">
        <v>75.21</v>
      </c>
      <c r="M69" s="87">
        <v>80</v>
      </c>
      <c r="N69" s="87">
        <v>0</v>
      </c>
      <c r="O69" s="87">
        <v>80</v>
      </c>
      <c r="P69" s="87">
        <v>60</v>
      </c>
      <c r="Q69" s="87">
        <v>0</v>
      </c>
      <c r="R69" s="87">
        <v>60</v>
      </c>
      <c r="S69" s="87">
        <v>60</v>
      </c>
      <c r="T69" s="87">
        <v>15</v>
      </c>
      <c r="U69" s="87">
        <v>75</v>
      </c>
      <c r="V69" s="86">
        <f t="shared" ref="V69:V116" si="39">I69*0.1+L69*0.75+O69*0.05+R69*0.05+U69*0.05</f>
        <v>76.0075</v>
      </c>
      <c r="W69" s="88">
        <v>65</v>
      </c>
      <c r="X69" s="88">
        <v>73</v>
      </c>
      <c r="Y69" s="87" t="s">
        <v>40</v>
      </c>
      <c r="Z69" s="88">
        <v>112</v>
      </c>
      <c r="AA69" s="88"/>
      <c r="AB69" s="88"/>
      <c r="AC69" s="88"/>
      <c r="AD69" s="88"/>
    </row>
    <row r="70" s="61" customFormat="1" ht="18" customHeight="1" spans="1:30">
      <c r="A70" s="84" t="s">
        <v>35</v>
      </c>
      <c r="B70" s="84" t="s">
        <v>36</v>
      </c>
      <c r="C70" s="85">
        <v>2025</v>
      </c>
      <c r="D70" s="86" t="s">
        <v>48</v>
      </c>
      <c r="E70" s="87" t="s">
        <v>181</v>
      </c>
      <c r="F70" s="87" t="s">
        <v>182</v>
      </c>
      <c r="G70" s="87">
        <v>88</v>
      </c>
      <c r="H70" s="87">
        <v>1.25</v>
      </c>
      <c r="I70" s="86">
        <f t="shared" si="38"/>
        <v>89.25</v>
      </c>
      <c r="J70" s="87">
        <v>74.26</v>
      </c>
      <c r="K70" s="87">
        <v>1.1</v>
      </c>
      <c r="L70" s="87">
        <v>75.36</v>
      </c>
      <c r="M70" s="87">
        <v>81.8</v>
      </c>
      <c r="N70" s="87">
        <v>0</v>
      </c>
      <c r="O70" s="87">
        <v>81.8</v>
      </c>
      <c r="P70" s="87">
        <v>60</v>
      </c>
      <c r="Q70" s="87">
        <v>0</v>
      </c>
      <c r="R70" s="87">
        <v>60</v>
      </c>
      <c r="S70" s="87">
        <v>60</v>
      </c>
      <c r="T70" s="87">
        <v>18</v>
      </c>
      <c r="U70" s="87">
        <v>68</v>
      </c>
      <c r="V70" s="86">
        <f t="shared" si="39"/>
        <v>75.935</v>
      </c>
      <c r="W70" s="88">
        <v>66</v>
      </c>
      <c r="X70" s="88">
        <v>72</v>
      </c>
      <c r="Y70" s="87" t="s">
        <v>40</v>
      </c>
      <c r="Z70" s="88">
        <v>112</v>
      </c>
      <c r="AA70" s="88"/>
      <c r="AB70" s="88"/>
      <c r="AC70" s="88"/>
      <c r="AD70" s="88"/>
    </row>
    <row r="71" s="61" customFormat="1" ht="18" customHeight="1" spans="1:30">
      <c r="A71" s="84" t="s">
        <v>35</v>
      </c>
      <c r="B71" s="84" t="s">
        <v>36</v>
      </c>
      <c r="C71" s="85">
        <v>2025</v>
      </c>
      <c r="D71" s="86" t="s">
        <v>37</v>
      </c>
      <c r="E71" s="87" t="s">
        <v>183</v>
      </c>
      <c r="F71" s="87" t="s">
        <v>184</v>
      </c>
      <c r="G71" s="86">
        <v>88</v>
      </c>
      <c r="H71" s="86">
        <v>0</v>
      </c>
      <c r="I71" s="86">
        <f t="shared" si="38"/>
        <v>88</v>
      </c>
      <c r="J71" s="87">
        <v>76.1919191919192</v>
      </c>
      <c r="K71" s="86">
        <v>0</v>
      </c>
      <c r="L71" s="86">
        <f t="shared" si="34"/>
        <v>76.1919191919192</v>
      </c>
      <c r="M71" s="86">
        <v>74.45</v>
      </c>
      <c r="N71" s="86">
        <v>0</v>
      </c>
      <c r="O71" s="86">
        <f t="shared" si="35"/>
        <v>74.45</v>
      </c>
      <c r="P71" s="86">
        <v>60</v>
      </c>
      <c r="Q71" s="86">
        <v>0</v>
      </c>
      <c r="R71" s="86">
        <f t="shared" si="36"/>
        <v>60</v>
      </c>
      <c r="S71" s="86">
        <v>60</v>
      </c>
      <c r="T71" s="86">
        <v>0</v>
      </c>
      <c r="U71" s="86">
        <f t="shared" si="37"/>
        <v>60</v>
      </c>
      <c r="V71" s="86">
        <f t="shared" si="39"/>
        <v>75.6664393939394</v>
      </c>
      <c r="W71" s="88">
        <v>67</v>
      </c>
      <c r="X71" s="88">
        <v>65</v>
      </c>
      <c r="Y71" s="57" t="s">
        <v>40</v>
      </c>
      <c r="Z71" s="88">
        <v>112</v>
      </c>
      <c r="AA71" s="88"/>
      <c r="AB71" s="88"/>
      <c r="AC71" s="88"/>
      <c r="AD71" s="88"/>
    </row>
    <row r="72" s="61" customFormat="1" ht="18" customHeight="1" spans="1:30">
      <c r="A72" s="84" t="s">
        <v>35</v>
      </c>
      <c r="B72" s="84" t="s">
        <v>36</v>
      </c>
      <c r="C72" s="85">
        <v>2025</v>
      </c>
      <c r="D72" s="86" t="s">
        <v>37</v>
      </c>
      <c r="E72" s="87" t="s">
        <v>185</v>
      </c>
      <c r="F72" s="87" t="s">
        <v>186</v>
      </c>
      <c r="G72" s="86">
        <v>88</v>
      </c>
      <c r="H72" s="86">
        <v>-3.5</v>
      </c>
      <c r="I72" s="86">
        <f t="shared" si="38"/>
        <v>84.5</v>
      </c>
      <c r="J72" s="84">
        <v>74.9285714285714</v>
      </c>
      <c r="K72" s="86">
        <v>1</v>
      </c>
      <c r="L72" s="86">
        <f t="shared" si="34"/>
        <v>75.9285714285714</v>
      </c>
      <c r="M72" s="86">
        <v>73.55</v>
      </c>
      <c r="N72" s="86">
        <v>0</v>
      </c>
      <c r="O72" s="86">
        <f t="shared" si="35"/>
        <v>73.55</v>
      </c>
      <c r="P72" s="86">
        <v>60</v>
      </c>
      <c r="Q72" s="86">
        <v>0</v>
      </c>
      <c r="R72" s="86">
        <f t="shared" si="36"/>
        <v>60</v>
      </c>
      <c r="S72" s="86">
        <v>60</v>
      </c>
      <c r="T72" s="86">
        <v>11</v>
      </c>
      <c r="U72" s="86">
        <f t="shared" si="37"/>
        <v>71</v>
      </c>
      <c r="V72" s="86">
        <f t="shared" si="39"/>
        <v>75.6239285714285</v>
      </c>
      <c r="W72" s="88">
        <v>68</v>
      </c>
      <c r="X72" s="88">
        <v>70</v>
      </c>
      <c r="Y72" s="57" t="s">
        <v>40</v>
      </c>
      <c r="Z72" s="88">
        <v>112</v>
      </c>
      <c r="AA72" s="88"/>
      <c r="AB72" s="88"/>
      <c r="AC72" s="88"/>
      <c r="AD72" s="88"/>
    </row>
    <row r="73" s="61" customFormat="1" ht="18" customHeight="1" spans="1:30">
      <c r="A73" s="84" t="s">
        <v>35</v>
      </c>
      <c r="B73" s="84" t="s">
        <v>36</v>
      </c>
      <c r="C73" s="85">
        <v>2025</v>
      </c>
      <c r="D73" s="86" t="s">
        <v>48</v>
      </c>
      <c r="E73" s="87" t="s">
        <v>187</v>
      </c>
      <c r="F73" s="87" t="s">
        <v>188</v>
      </c>
      <c r="G73" s="87">
        <v>88</v>
      </c>
      <c r="H73" s="87">
        <v>-22.1</v>
      </c>
      <c r="I73" s="86">
        <f t="shared" si="38"/>
        <v>65.9</v>
      </c>
      <c r="J73" s="87">
        <v>78.64</v>
      </c>
      <c r="K73" s="87">
        <v>0</v>
      </c>
      <c r="L73" s="87">
        <v>78.64</v>
      </c>
      <c r="M73" s="87">
        <v>77.15</v>
      </c>
      <c r="N73" s="87">
        <v>0</v>
      </c>
      <c r="O73" s="87">
        <v>77.15</v>
      </c>
      <c r="P73" s="87">
        <v>60</v>
      </c>
      <c r="Q73" s="87">
        <v>0</v>
      </c>
      <c r="R73" s="87">
        <v>60</v>
      </c>
      <c r="S73" s="87">
        <v>60</v>
      </c>
      <c r="T73" s="87">
        <v>0</v>
      </c>
      <c r="U73" s="87">
        <v>60</v>
      </c>
      <c r="V73" s="86">
        <f t="shared" si="39"/>
        <v>75.4275</v>
      </c>
      <c r="W73" s="88">
        <v>69</v>
      </c>
      <c r="X73" s="88">
        <v>54</v>
      </c>
      <c r="Y73" s="87" t="s">
        <v>40</v>
      </c>
      <c r="Z73" s="88">
        <v>112</v>
      </c>
      <c r="AA73" s="88"/>
      <c r="AB73" s="88"/>
      <c r="AC73" s="88"/>
      <c r="AD73" s="88"/>
    </row>
    <row r="74" s="61" customFormat="1" ht="18" customHeight="1" spans="1:30">
      <c r="A74" s="84" t="s">
        <v>35</v>
      </c>
      <c r="B74" s="84" t="s">
        <v>36</v>
      </c>
      <c r="C74" s="85">
        <v>2025</v>
      </c>
      <c r="D74" s="86" t="s">
        <v>37</v>
      </c>
      <c r="E74" s="87" t="s">
        <v>189</v>
      </c>
      <c r="F74" s="87" t="s">
        <v>190</v>
      </c>
      <c r="G74" s="86">
        <v>88</v>
      </c>
      <c r="H74" s="86">
        <v>1</v>
      </c>
      <c r="I74" s="86">
        <f t="shared" si="38"/>
        <v>89</v>
      </c>
      <c r="J74" s="87">
        <v>74.1818181818182</v>
      </c>
      <c r="K74" s="86">
        <v>1</v>
      </c>
      <c r="L74" s="86">
        <f t="shared" ref="L74:L76" si="40">J74+K74</f>
        <v>75.1818181818182</v>
      </c>
      <c r="M74" s="86">
        <v>78.3</v>
      </c>
      <c r="N74" s="86">
        <v>0</v>
      </c>
      <c r="O74" s="86">
        <f t="shared" ref="O74:O76" si="41">M74+N74</f>
        <v>78.3</v>
      </c>
      <c r="P74" s="86">
        <v>60</v>
      </c>
      <c r="Q74" s="86">
        <v>1.5</v>
      </c>
      <c r="R74" s="86">
        <f t="shared" ref="R74:R76" si="42">P74+Q74</f>
        <v>61.5</v>
      </c>
      <c r="S74" s="86">
        <v>60</v>
      </c>
      <c r="T74" s="86">
        <v>3</v>
      </c>
      <c r="U74" s="86">
        <f t="shared" ref="U74:U76" si="43">S74+T74</f>
        <v>63</v>
      </c>
      <c r="V74" s="86">
        <f t="shared" si="39"/>
        <v>75.4263636363637</v>
      </c>
      <c r="W74" s="88">
        <v>70</v>
      </c>
      <c r="X74" s="88">
        <v>74</v>
      </c>
      <c r="Y74" s="57" t="s">
        <v>40</v>
      </c>
      <c r="Z74" s="88">
        <v>112</v>
      </c>
      <c r="AA74" s="88"/>
      <c r="AB74" s="88"/>
      <c r="AC74" s="88"/>
      <c r="AD74" s="88"/>
    </row>
    <row r="75" s="61" customFormat="1" ht="18" customHeight="1" spans="1:30">
      <c r="A75" s="84" t="s">
        <v>35</v>
      </c>
      <c r="B75" s="84" t="s">
        <v>36</v>
      </c>
      <c r="C75" s="85">
        <v>2025</v>
      </c>
      <c r="D75" s="86" t="s">
        <v>37</v>
      </c>
      <c r="E75" s="87" t="s">
        <v>191</v>
      </c>
      <c r="F75" s="87" t="s">
        <v>192</v>
      </c>
      <c r="G75" s="86">
        <v>88</v>
      </c>
      <c r="H75" s="86">
        <v>-20.9</v>
      </c>
      <c r="I75" s="86">
        <f t="shared" si="38"/>
        <v>67.1</v>
      </c>
      <c r="J75" s="87">
        <v>77.3030303030303</v>
      </c>
      <c r="K75" s="86">
        <v>0</v>
      </c>
      <c r="L75" s="86">
        <f t="shared" si="40"/>
        <v>77.3030303030303</v>
      </c>
      <c r="M75" s="86">
        <v>80.5</v>
      </c>
      <c r="N75" s="86">
        <v>0</v>
      </c>
      <c r="O75" s="86">
        <f t="shared" si="41"/>
        <v>80.5</v>
      </c>
      <c r="P75" s="86">
        <v>60</v>
      </c>
      <c r="Q75" s="86">
        <v>0</v>
      </c>
      <c r="R75" s="86">
        <f t="shared" si="42"/>
        <v>60</v>
      </c>
      <c r="S75" s="86">
        <v>60</v>
      </c>
      <c r="T75" s="86">
        <v>0</v>
      </c>
      <c r="U75" s="86">
        <f t="shared" si="43"/>
        <v>60</v>
      </c>
      <c r="V75" s="86">
        <f t="shared" si="39"/>
        <v>74.7122727272727</v>
      </c>
      <c r="W75" s="88">
        <v>71</v>
      </c>
      <c r="X75" s="88">
        <v>61</v>
      </c>
      <c r="Y75" s="57" t="s">
        <v>40</v>
      </c>
      <c r="Z75" s="88">
        <v>112</v>
      </c>
      <c r="AA75" s="88"/>
      <c r="AB75" s="88"/>
      <c r="AC75" s="88"/>
      <c r="AD75" s="88"/>
    </row>
    <row r="76" s="61" customFormat="1" ht="18" customHeight="1" spans="1:30">
      <c r="A76" s="84" t="s">
        <v>35</v>
      </c>
      <c r="B76" s="84" t="s">
        <v>36</v>
      </c>
      <c r="C76" s="85">
        <v>2025</v>
      </c>
      <c r="D76" s="86" t="s">
        <v>37</v>
      </c>
      <c r="E76" s="87" t="s">
        <v>193</v>
      </c>
      <c r="F76" s="87" t="s">
        <v>194</v>
      </c>
      <c r="G76" s="86">
        <v>88</v>
      </c>
      <c r="H76" s="86">
        <v>-10</v>
      </c>
      <c r="I76" s="86">
        <f t="shared" si="38"/>
        <v>78</v>
      </c>
      <c r="J76" s="87">
        <v>73.7575757575758</v>
      </c>
      <c r="K76" s="86">
        <v>1</v>
      </c>
      <c r="L76" s="86">
        <f t="shared" si="40"/>
        <v>74.7575757575758</v>
      </c>
      <c r="M76" s="86">
        <v>78.2</v>
      </c>
      <c r="N76" s="86">
        <v>0</v>
      </c>
      <c r="O76" s="86">
        <f t="shared" si="41"/>
        <v>78.2</v>
      </c>
      <c r="P76" s="86">
        <v>60</v>
      </c>
      <c r="Q76" s="86">
        <v>0</v>
      </c>
      <c r="R76" s="86">
        <f t="shared" si="42"/>
        <v>60</v>
      </c>
      <c r="S76" s="86">
        <v>60</v>
      </c>
      <c r="T76" s="86">
        <v>15</v>
      </c>
      <c r="U76" s="86">
        <f t="shared" si="43"/>
        <v>75</v>
      </c>
      <c r="V76" s="86">
        <f t="shared" si="39"/>
        <v>74.5281818181818</v>
      </c>
      <c r="W76" s="88">
        <v>72</v>
      </c>
      <c r="X76" s="88">
        <v>76</v>
      </c>
      <c r="Y76" s="57" t="s">
        <v>40</v>
      </c>
      <c r="Z76" s="88">
        <v>112</v>
      </c>
      <c r="AA76" s="88"/>
      <c r="AB76" s="88"/>
      <c r="AC76" s="88"/>
      <c r="AD76" s="88"/>
    </row>
    <row r="77" s="61" customFormat="1" ht="18" customHeight="1" spans="1:30">
      <c r="A77" s="84" t="s">
        <v>35</v>
      </c>
      <c r="B77" s="84" t="s">
        <v>36</v>
      </c>
      <c r="C77" s="85">
        <v>2025</v>
      </c>
      <c r="D77" s="86" t="s">
        <v>48</v>
      </c>
      <c r="E77" s="87" t="s">
        <v>195</v>
      </c>
      <c r="F77" s="87" t="s">
        <v>196</v>
      </c>
      <c r="G77" s="87">
        <v>88</v>
      </c>
      <c r="H77" s="87">
        <v>-19.15</v>
      </c>
      <c r="I77" s="86">
        <f t="shared" si="38"/>
        <v>68.85</v>
      </c>
      <c r="J77" s="87">
        <v>75.23</v>
      </c>
      <c r="K77" s="87">
        <v>1</v>
      </c>
      <c r="L77" s="87">
        <v>76.23</v>
      </c>
      <c r="M77" s="87">
        <v>67.6</v>
      </c>
      <c r="N77" s="87">
        <v>0</v>
      </c>
      <c r="O77" s="87">
        <v>67.6</v>
      </c>
      <c r="P77" s="87">
        <v>60</v>
      </c>
      <c r="Q77" s="87">
        <v>1.5</v>
      </c>
      <c r="R77" s="87">
        <v>61.5</v>
      </c>
      <c r="S77" s="87">
        <v>60</v>
      </c>
      <c r="T77" s="87">
        <v>16.5</v>
      </c>
      <c r="U77" s="87">
        <v>76.5</v>
      </c>
      <c r="V77" s="86">
        <f t="shared" si="39"/>
        <v>74.3375</v>
      </c>
      <c r="W77" s="88">
        <v>73</v>
      </c>
      <c r="X77" s="88">
        <v>69</v>
      </c>
      <c r="Y77" s="87" t="s">
        <v>40</v>
      </c>
      <c r="Z77" s="88">
        <v>112</v>
      </c>
      <c r="AA77" s="88"/>
      <c r="AB77" s="88"/>
      <c r="AC77" s="88"/>
      <c r="AD77" s="88"/>
    </row>
    <row r="78" s="61" customFormat="1" ht="18" customHeight="1" spans="1:30">
      <c r="A78" s="84" t="s">
        <v>35</v>
      </c>
      <c r="B78" s="84" t="s">
        <v>36</v>
      </c>
      <c r="C78" s="85">
        <v>2025</v>
      </c>
      <c r="D78" s="86" t="s">
        <v>48</v>
      </c>
      <c r="E78" s="87" t="s">
        <v>197</v>
      </c>
      <c r="F78" s="87" t="s">
        <v>198</v>
      </c>
      <c r="G78" s="87">
        <v>88</v>
      </c>
      <c r="H78" s="87">
        <v>-3</v>
      </c>
      <c r="I78" s="86">
        <f t="shared" si="38"/>
        <v>85</v>
      </c>
      <c r="J78" s="87">
        <v>73.37</v>
      </c>
      <c r="K78" s="87">
        <v>1</v>
      </c>
      <c r="L78" s="87">
        <v>74.37</v>
      </c>
      <c r="M78" s="87">
        <v>77.65</v>
      </c>
      <c r="N78" s="87">
        <v>0</v>
      </c>
      <c r="O78" s="87">
        <v>77.65</v>
      </c>
      <c r="P78" s="87">
        <v>60</v>
      </c>
      <c r="Q78" s="87">
        <v>0</v>
      </c>
      <c r="R78" s="87">
        <v>60</v>
      </c>
      <c r="S78" s="87">
        <v>60</v>
      </c>
      <c r="T78" s="87">
        <v>3.5</v>
      </c>
      <c r="U78" s="87">
        <v>63.5</v>
      </c>
      <c r="V78" s="86">
        <f t="shared" si="39"/>
        <v>74.335</v>
      </c>
      <c r="W78" s="88">
        <v>74</v>
      </c>
      <c r="X78" s="88">
        <v>79</v>
      </c>
      <c r="Y78" s="57" t="s">
        <v>141</v>
      </c>
      <c r="Z78" s="88">
        <v>112</v>
      </c>
      <c r="AA78" s="55" t="s">
        <v>142</v>
      </c>
      <c r="AB78" s="88"/>
      <c r="AC78" s="88"/>
      <c r="AD78" s="88"/>
    </row>
    <row r="79" s="61" customFormat="1" ht="18" customHeight="1" spans="1:30">
      <c r="A79" s="84" t="s">
        <v>35</v>
      </c>
      <c r="B79" s="84" t="s">
        <v>36</v>
      </c>
      <c r="C79" s="85">
        <v>2025</v>
      </c>
      <c r="D79" s="86" t="s">
        <v>48</v>
      </c>
      <c r="E79" s="87" t="s">
        <v>199</v>
      </c>
      <c r="F79" s="87" t="s">
        <v>200</v>
      </c>
      <c r="G79" s="87">
        <v>88</v>
      </c>
      <c r="H79" s="87">
        <v>-21.8</v>
      </c>
      <c r="I79" s="86">
        <f t="shared" si="38"/>
        <v>66.2</v>
      </c>
      <c r="J79" s="87">
        <v>76.96</v>
      </c>
      <c r="K79" s="87">
        <v>0</v>
      </c>
      <c r="L79" s="87">
        <v>76.96</v>
      </c>
      <c r="M79" s="87">
        <v>76.05</v>
      </c>
      <c r="N79" s="87">
        <v>0</v>
      </c>
      <c r="O79" s="87">
        <v>76.05</v>
      </c>
      <c r="P79" s="87">
        <v>60</v>
      </c>
      <c r="Q79" s="87">
        <v>0</v>
      </c>
      <c r="R79" s="87">
        <v>60</v>
      </c>
      <c r="S79" s="87">
        <v>60</v>
      </c>
      <c r="T79" s="87">
        <v>0</v>
      </c>
      <c r="U79" s="87">
        <v>60</v>
      </c>
      <c r="V79" s="86">
        <f t="shared" si="39"/>
        <v>74.1425</v>
      </c>
      <c r="W79" s="88">
        <v>75</v>
      </c>
      <c r="X79" s="88">
        <v>62</v>
      </c>
      <c r="Y79" s="87" t="s">
        <v>40</v>
      </c>
      <c r="Z79" s="88">
        <v>112</v>
      </c>
      <c r="AA79" s="88"/>
      <c r="AB79" s="88"/>
      <c r="AC79" s="88"/>
      <c r="AD79" s="88"/>
    </row>
    <row r="80" s="61" customFormat="1" ht="18" customHeight="1" spans="1:30">
      <c r="A80" s="84" t="s">
        <v>35</v>
      </c>
      <c r="B80" s="84" t="s">
        <v>36</v>
      </c>
      <c r="C80" s="85">
        <v>2025</v>
      </c>
      <c r="D80" s="86" t="s">
        <v>37</v>
      </c>
      <c r="E80" s="87" t="s">
        <v>201</v>
      </c>
      <c r="F80" s="87" t="s">
        <v>202</v>
      </c>
      <c r="G80" s="86">
        <v>88</v>
      </c>
      <c r="H80" s="86">
        <v>-21.2</v>
      </c>
      <c r="I80" s="86">
        <f t="shared" si="38"/>
        <v>66.8</v>
      </c>
      <c r="J80" s="87">
        <v>77.4444444444444</v>
      </c>
      <c r="K80" s="86">
        <v>0</v>
      </c>
      <c r="L80" s="86">
        <f t="shared" ref="L80:L86" si="44">J80+K80</f>
        <v>77.4444444444444</v>
      </c>
      <c r="M80" s="86">
        <v>67.3</v>
      </c>
      <c r="N80" s="86">
        <v>0</v>
      </c>
      <c r="O80" s="86">
        <f t="shared" ref="O80:O86" si="45">M80+N80</f>
        <v>67.3</v>
      </c>
      <c r="P80" s="86">
        <v>60</v>
      </c>
      <c r="Q80" s="86">
        <v>0</v>
      </c>
      <c r="R80" s="86">
        <f t="shared" ref="R80:R86" si="46">P80+Q80</f>
        <v>60</v>
      </c>
      <c r="S80" s="86">
        <v>60</v>
      </c>
      <c r="T80" s="86">
        <v>0</v>
      </c>
      <c r="U80" s="86">
        <f t="shared" ref="U80:U86" si="47">S80+T80</f>
        <v>60</v>
      </c>
      <c r="V80" s="86">
        <f t="shared" si="39"/>
        <v>74.1283333333333</v>
      </c>
      <c r="W80" s="88">
        <v>76</v>
      </c>
      <c r="X80" s="88">
        <v>60</v>
      </c>
      <c r="Y80" s="57" t="s">
        <v>40</v>
      </c>
      <c r="Z80" s="88">
        <v>112</v>
      </c>
      <c r="AA80" s="88"/>
      <c r="AB80" s="88"/>
      <c r="AC80" s="88"/>
      <c r="AD80" s="88"/>
    </row>
    <row r="81" s="61" customFormat="1" ht="18" customHeight="1" spans="1:30">
      <c r="A81" s="84" t="s">
        <v>35</v>
      </c>
      <c r="B81" s="84" t="s">
        <v>36</v>
      </c>
      <c r="C81" s="85">
        <v>2025</v>
      </c>
      <c r="D81" s="86" t="s">
        <v>48</v>
      </c>
      <c r="E81" s="87" t="s">
        <v>203</v>
      </c>
      <c r="F81" s="87" t="s">
        <v>204</v>
      </c>
      <c r="G81" s="87">
        <v>88</v>
      </c>
      <c r="H81" s="87">
        <v>-22.75</v>
      </c>
      <c r="I81" s="86">
        <f t="shared" si="38"/>
        <v>65.25</v>
      </c>
      <c r="J81" s="87">
        <v>75.29</v>
      </c>
      <c r="K81" s="87">
        <v>1</v>
      </c>
      <c r="L81" s="87">
        <v>76.29</v>
      </c>
      <c r="M81" s="87">
        <v>80.05</v>
      </c>
      <c r="N81" s="87">
        <v>0</v>
      </c>
      <c r="O81" s="87">
        <v>80.05</v>
      </c>
      <c r="P81" s="87">
        <v>60</v>
      </c>
      <c r="Q81" s="87">
        <v>0</v>
      </c>
      <c r="R81" s="87">
        <v>60</v>
      </c>
      <c r="S81" s="87">
        <v>60</v>
      </c>
      <c r="T81" s="87">
        <v>4</v>
      </c>
      <c r="U81" s="87">
        <v>64</v>
      </c>
      <c r="V81" s="86">
        <f t="shared" si="39"/>
        <v>73.945</v>
      </c>
      <c r="W81" s="88">
        <v>77</v>
      </c>
      <c r="X81" s="88">
        <v>68</v>
      </c>
      <c r="Y81" s="87" t="s">
        <v>40</v>
      </c>
      <c r="Z81" s="88">
        <v>112</v>
      </c>
      <c r="AA81" s="88"/>
      <c r="AB81" s="88"/>
      <c r="AC81" s="88"/>
      <c r="AD81" s="88"/>
    </row>
    <row r="82" s="61" customFormat="1" ht="18" customHeight="1" spans="1:30">
      <c r="A82" s="84" t="s">
        <v>35</v>
      </c>
      <c r="B82" s="84" t="s">
        <v>36</v>
      </c>
      <c r="C82" s="85">
        <v>2025</v>
      </c>
      <c r="D82" s="86" t="s">
        <v>48</v>
      </c>
      <c r="E82" s="87" t="s">
        <v>205</v>
      </c>
      <c r="F82" s="87" t="s">
        <v>206</v>
      </c>
      <c r="G82" s="87">
        <v>88</v>
      </c>
      <c r="H82" s="87">
        <v>-1</v>
      </c>
      <c r="I82" s="86">
        <f t="shared" si="38"/>
        <v>87</v>
      </c>
      <c r="J82" s="87">
        <v>72.7</v>
      </c>
      <c r="K82" s="87">
        <v>0</v>
      </c>
      <c r="L82" s="87">
        <v>72.7</v>
      </c>
      <c r="M82" s="87">
        <v>71.65</v>
      </c>
      <c r="N82" s="87">
        <v>0</v>
      </c>
      <c r="O82" s="87">
        <v>71.65</v>
      </c>
      <c r="P82" s="87">
        <v>60</v>
      </c>
      <c r="Q82" s="87">
        <v>2.5</v>
      </c>
      <c r="R82" s="87">
        <v>62.5</v>
      </c>
      <c r="S82" s="87">
        <v>60</v>
      </c>
      <c r="T82" s="87">
        <v>14</v>
      </c>
      <c r="U82" s="87">
        <v>74</v>
      </c>
      <c r="V82" s="86">
        <f t="shared" si="39"/>
        <v>73.6325</v>
      </c>
      <c r="W82" s="88">
        <v>78</v>
      </c>
      <c r="X82" s="88">
        <v>83</v>
      </c>
      <c r="Y82" s="57" t="s">
        <v>141</v>
      </c>
      <c r="Z82" s="88">
        <v>112</v>
      </c>
      <c r="AA82" s="55" t="s">
        <v>142</v>
      </c>
      <c r="AB82" s="88"/>
      <c r="AC82" s="88"/>
      <c r="AD82" s="88"/>
    </row>
    <row r="83" s="61" customFormat="1" ht="18" customHeight="1" spans="1:30">
      <c r="A83" s="84" t="s">
        <v>35</v>
      </c>
      <c r="B83" s="84" t="s">
        <v>36</v>
      </c>
      <c r="C83" s="85">
        <v>2025</v>
      </c>
      <c r="D83" s="86" t="s">
        <v>48</v>
      </c>
      <c r="E83" s="87" t="s">
        <v>207</v>
      </c>
      <c r="F83" s="87" t="s">
        <v>208</v>
      </c>
      <c r="G83" s="87">
        <v>88</v>
      </c>
      <c r="H83" s="87">
        <v>-9</v>
      </c>
      <c r="I83" s="86">
        <f t="shared" si="38"/>
        <v>79</v>
      </c>
      <c r="J83" s="87">
        <v>72.41</v>
      </c>
      <c r="K83" s="87">
        <v>1</v>
      </c>
      <c r="L83" s="87">
        <v>73.41</v>
      </c>
      <c r="M83" s="87">
        <v>76.05</v>
      </c>
      <c r="N83" s="87">
        <v>0</v>
      </c>
      <c r="O83" s="87">
        <v>76.05</v>
      </c>
      <c r="P83" s="87">
        <v>60</v>
      </c>
      <c r="Q83" s="87">
        <v>0</v>
      </c>
      <c r="R83" s="87">
        <v>60</v>
      </c>
      <c r="S83" s="87">
        <v>60</v>
      </c>
      <c r="T83" s="87">
        <v>3</v>
      </c>
      <c r="U83" s="87">
        <v>63</v>
      </c>
      <c r="V83" s="86">
        <f t="shared" si="39"/>
        <v>72.91</v>
      </c>
      <c r="W83" s="88">
        <v>79</v>
      </c>
      <c r="X83" s="88">
        <v>86</v>
      </c>
      <c r="Y83" s="87" t="s">
        <v>40</v>
      </c>
      <c r="Z83" s="88">
        <v>112</v>
      </c>
      <c r="AA83" s="88"/>
      <c r="AB83" s="88"/>
      <c r="AC83" s="88"/>
      <c r="AD83" s="88"/>
    </row>
    <row r="84" s="61" customFormat="1" ht="18" customHeight="1" spans="1:30">
      <c r="A84" s="84" t="s">
        <v>35</v>
      </c>
      <c r="B84" s="84" t="s">
        <v>36</v>
      </c>
      <c r="C84" s="85">
        <v>2025</v>
      </c>
      <c r="D84" s="86" t="s">
        <v>37</v>
      </c>
      <c r="E84" s="87" t="s">
        <v>209</v>
      </c>
      <c r="F84" s="87" t="s">
        <v>210</v>
      </c>
      <c r="G84" s="86">
        <v>88</v>
      </c>
      <c r="H84" s="86">
        <v>-20.6</v>
      </c>
      <c r="I84" s="86">
        <f t="shared" si="38"/>
        <v>67.4</v>
      </c>
      <c r="J84" s="87">
        <v>74.8282828282828</v>
      </c>
      <c r="K84" s="86">
        <v>0</v>
      </c>
      <c r="L84" s="86">
        <f t="shared" si="44"/>
        <v>74.8282828282828</v>
      </c>
      <c r="M84" s="86">
        <v>72.75</v>
      </c>
      <c r="N84" s="86">
        <v>0</v>
      </c>
      <c r="O84" s="86">
        <f t="shared" si="45"/>
        <v>72.75</v>
      </c>
      <c r="P84" s="86">
        <v>60</v>
      </c>
      <c r="Q84" s="86">
        <v>0</v>
      </c>
      <c r="R84" s="86">
        <f t="shared" si="46"/>
        <v>60</v>
      </c>
      <c r="S84" s="86">
        <v>60</v>
      </c>
      <c r="T84" s="86">
        <v>0</v>
      </c>
      <c r="U84" s="86">
        <f t="shared" si="47"/>
        <v>60</v>
      </c>
      <c r="V84" s="86">
        <f t="shared" si="39"/>
        <v>72.4987121212121</v>
      </c>
      <c r="W84" s="88">
        <v>80</v>
      </c>
      <c r="X84" s="88">
        <v>71</v>
      </c>
      <c r="Y84" s="57" t="s">
        <v>141</v>
      </c>
      <c r="Z84" s="88">
        <v>112</v>
      </c>
      <c r="AA84" s="55" t="s">
        <v>142</v>
      </c>
      <c r="AB84" s="88"/>
      <c r="AC84" s="88"/>
      <c r="AD84" s="88"/>
    </row>
    <row r="85" s="61" customFormat="1" ht="18" customHeight="1" spans="1:30">
      <c r="A85" s="84" t="s">
        <v>35</v>
      </c>
      <c r="B85" s="84" t="s">
        <v>36</v>
      </c>
      <c r="C85" s="85">
        <v>2025</v>
      </c>
      <c r="D85" s="86" t="s">
        <v>37</v>
      </c>
      <c r="E85" s="87" t="s">
        <v>211</v>
      </c>
      <c r="F85" s="87" t="s">
        <v>212</v>
      </c>
      <c r="G85" s="86">
        <v>88</v>
      </c>
      <c r="H85" s="86">
        <v>-3</v>
      </c>
      <c r="I85" s="86">
        <f t="shared" si="38"/>
        <v>85</v>
      </c>
      <c r="J85" s="87">
        <v>70.1010101010101</v>
      </c>
      <c r="K85" s="86">
        <v>1</v>
      </c>
      <c r="L85" s="86">
        <f t="shared" si="44"/>
        <v>71.1010101010101</v>
      </c>
      <c r="M85" s="86">
        <v>82.4</v>
      </c>
      <c r="N85" s="86">
        <v>0</v>
      </c>
      <c r="O85" s="86">
        <f t="shared" si="45"/>
        <v>82.4</v>
      </c>
      <c r="P85" s="86">
        <v>60</v>
      </c>
      <c r="Q85" s="86">
        <v>0</v>
      </c>
      <c r="R85" s="86">
        <f t="shared" si="46"/>
        <v>60</v>
      </c>
      <c r="S85" s="86">
        <v>60</v>
      </c>
      <c r="T85" s="86">
        <v>3</v>
      </c>
      <c r="U85" s="86">
        <f t="shared" si="47"/>
        <v>63</v>
      </c>
      <c r="V85" s="86">
        <f t="shared" si="39"/>
        <v>72.0957575757576</v>
      </c>
      <c r="W85" s="88">
        <v>81</v>
      </c>
      <c r="X85" s="88">
        <v>92</v>
      </c>
      <c r="Y85" s="57" t="s">
        <v>141</v>
      </c>
      <c r="Z85" s="88">
        <v>112</v>
      </c>
      <c r="AA85" s="55" t="s">
        <v>142</v>
      </c>
      <c r="AB85" s="88"/>
      <c r="AC85" s="88"/>
      <c r="AD85" s="88"/>
    </row>
    <row r="86" s="61" customFormat="1" ht="18" customHeight="1" spans="1:30">
      <c r="A86" s="84" t="s">
        <v>35</v>
      </c>
      <c r="B86" s="84" t="s">
        <v>36</v>
      </c>
      <c r="C86" s="85">
        <v>2025</v>
      </c>
      <c r="D86" s="86" t="s">
        <v>37</v>
      </c>
      <c r="E86" s="87" t="s">
        <v>213</v>
      </c>
      <c r="F86" s="87" t="s">
        <v>214</v>
      </c>
      <c r="G86" s="86">
        <v>88</v>
      </c>
      <c r="H86" s="86">
        <v>-20.8</v>
      </c>
      <c r="I86" s="86">
        <f t="shared" si="38"/>
        <v>67.2</v>
      </c>
      <c r="J86" s="87">
        <v>73.5858585858586</v>
      </c>
      <c r="K86" s="86">
        <v>0</v>
      </c>
      <c r="L86" s="86">
        <f t="shared" si="44"/>
        <v>73.5858585858586</v>
      </c>
      <c r="M86" s="86">
        <v>72.75</v>
      </c>
      <c r="N86" s="86">
        <v>0</v>
      </c>
      <c r="O86" s="86">
        <f t="shared" si="45"/>
        <v>72.75</v>
      </c>
      <c r="P86" s="86">
        <v>60</v>
      </c>
      <c r="Q86" s="86">
        <v>0</v>
      </c>
      <c r="R86" s="86">
        <f t="shared" si="46"/>
        <v>60</v>
      </c>
      <c r="S86" s="86">
        <v>60</v>
      </c>
      <c r="T86" s="86">
        <v>6</v>
      </c>
      <c r="U86" s="86">
        <f t="shared" si="47"/>
        <v>66</v>
      </c>
      <c r="V86" s="86">
        <f t="shared" si="39"/>
        <v>71.846893939394</v>
      </c>
      <c r="W86" s="88">
        <v>82</v>
      </c>
      <c r="X86" s="88">
        <v>77</v>
      </c>
      <c r="Y86" s="57" t="s">
        <v>40</v>
      </c>
      <c r="Z86" s="88">
        <v>112</v>
      </c>
      <c r="AA86" s="88"/>
      <c r="AB86" s="88"/>
      <c r="AC86" s="88"/>
      <c r="AD86" s="88"/>
    </row>
    <row r="87" s="61" customFormat="1" ht="18" customHeight="1" spans="1:30">
      <c r="A87" s="84" t="s">
        <v>35</v>
      </c>
      <c r="B87" s="84" t="s">
        <v>36</v>
      </c>
      <c r="C87" s="85">
        <v>2025</v>
      </c>
      <c r="D87" s="86" t="s">
        <v>48</v>
      </c>
      <c r="E87" s="87" t="s">
        <v>215</v>
      </c>
      <c r="F87" s="87" t="s">
        <v>216</v>
      </c>
      <c r="G87" s="87">
        <v>88</v>
      </c>
      <c r="H87" s="87">
        <v>-3</v>
      </c>
      <c r="I87" s="86">
        <f t="shared" si="38"/>
        <v>85</v>
      </c>
      <c r="J87" s="87">
        <v>71.31</v>
      </c>
      <c r="K87" s="87">
        <v>0</v>
      </c>
      <c r="L87" s="87">
        <v>71.31</v>
      </c>
      <c r="M87" s="87">
        <v>72.7</v>
      </c>
      <c r="N87" s="87">
        <v>0</v>
      </c>
      <c r="O87" s="87">
        <v>72.7</v>
      </c>
      <c r="P87" s="87">
        <v>60</v>
      </c>
      <c r="Q87" s="87">
        <v>0</v>
      </c>
      <c r="R87" s="87">
        <v>60</v>
      </c>
      <c r="S87" s="87">
        <v>60</v>
      </c>
      <c r="T87" s="87">
        <v>4.5</v>
      </c>
      <c r="U87" s="87">
        <v>64.5</v>
      </c>
      <c r="V87" s="86">
        <f t="shared" si="39"/>
        <v>71.8425</v>
      </c>
      <c r="W87" s="88">
        <v>83</v>
      </c>
      <c r="X87" s="88">
        <v>89</v>
      </c>
      <c r="Y87" s="57" t="s">
        <v>141</v>
      </c>
      <c r="Z87" s="88">
        <v>112</v>
      </c>
      <c r="AA87" s="55" t="s">
        <v>142</v>
      </c>
      <c r="AB87" s="88"/>
      <c r="AC87" s="88"/>
      <c r="AD87" s="88"/>
    </row>
    <row r="88" s="61" customFormat="1" ht="18" customHeight="1" spans="1:30">
      <c r="A88" s="84" t="s">
        <v>35</v>
      </c>
      <c r="B88" s="84" t="s">
        <v>36</v>
      </c>
      <c r="C88" s="85">
        <v>2025</v>
      </c>
      <c r="D88" s="86" t="s">
        <v>37</v>
      </c>
      <c r="E88" s="87" t="s">
        <v>217</v>
      </c>
      <c r="F88" s="87" t="s">
        <v>218</v>
      </c>
      <c r="G88" s="86">
        <v>88</v>
      </c>
      <c r="H88" s="86">
        <v>-20</v>
      </c>
      <c r="I88" s="86">
        <f t="shared" si="38"/>
        <v>68</v>
      </c>
      <c r="J88" s="87">
        <v>71.6161616161616</v>
      </c>
      <c r="K88" s="86">
        <v>1</v>
      </c>
      <c r="L88" s="86">
        <f t="shared" ref="L88:L91" si="48">J88+K88</f>
        <v>72.6161616161616</v>
      </c>
      <c r="M88" s="86">
        <v>76.15</v>
      </c>
      <c r="N88" s="86">
        <v>0</v>
      </c>
      <c r="O88" s="86">
        <f t="shared" ref="O88:O91" si="49">M88+N88</f>
        <v>76.15</v>
      </c>
      <c r="P88" s="86">
        <v>60</v>
      </c>
      <c r="Q88" s="86">
        <v>0</v>
      </c>
      <c r="R88" s="86">
        <f t="shared" ref="R88:R91" si="50">P88+Q88</f>
        <v>60</v>
      </c>
      <c r="S88" s="86">
        <v>60</v>
      </c>
      <c r="T88" s="86">
        <v>15</v>
      </c>
      <c r="U88" s="86">
        <f t="shared" ref="U88:U91" si="51">S88+T88</f>
        <v>75</v>
      </c>
      <c r="V88" s="86">
        <f t="shared" si="39"/>
        <v>71.8196212121212</v>
      </c>
      <c r="W88" s="88">
        <v>84</v>
      </c>
      <c r="X88" s="88">
        <v>87</v>
      </c>
      <c r="Y88" s="57" t="s">
        <v>40</v>
      </c>
      <c r="Z88" s="88">
        <v>112</v>
      </c>
      <c r="AA88" s="88"/>
      <c r="AB88" s="88"/>
      <c r="AC88" s="88"/>
      <c r="AD88" s="88"/>
    </row>
    <row r="89" s="61" customFormat="1" ht="18" customHeight="1" spans="1:30">
      <c r="A89" s="84" t="s">
        <v>35</v>
      </c>
      <c r="B89" s="84" t="s">
        <v>36</v>
      </c>
      <c r="C89" s="85">
        <v>2025</v>
      </c>
      <c r="D89" s="86" t="s">
        <v>37</v>
      </c>
      <c r="E89" s="87" t="s">
        <v>219</v>
      </c>
      <c r="F89" s="87" t="s">
        <v>220</v>
      </c>
      <c r="G89" s="86">
        <v>88</v>
      </c>
      <c r="H89" s="86">
        <v>-20.6</v>
      </c>
      <c r="I89" s="86">
        <f t="shared" si="38"/>
        <v>67.4</v>
      </c>
      <c r="J89" s="87">
        <v>73.2727272727273</v>
      </c>
      <c r="K89" s="86">
        <v>0</v>
      </c>
      <c r="L89" s="86">
        <f t="shared" si="48"/>
        <v>73.2727272727273</v>
      </c>
      <c r="M89" s="86">
        <v>80.05</v>
      </c>
      <c r="N89" s="86">
        <v>0</v>
      </c>
      <c r="O89" s="86">
        <f t="shared" si="49"/>
        <v>80.05</v>
      </c>
      <c r="P89" s="86">
        <v>60</v>
      </c>
      <c r="Q89" s="86">
        <v>0</v>
      </c>
      <c r="R89" s="86">
        <f t="shared" si="50"/>
        <v>60</v>
      </c>
      <c r="S89" s="86">
        <v>60</v>
      </c>
      <c r="T89" s="86">
        <v>0</v>
      </c>
      <c r="U89" s="86">
        <f t="shared" si="51"/>
        <v>60</v>
      </c>
      <c r="V89" s="86">
        <f t="shared" si="39"/>
        <v>71.6970454545455</v>
      </c>
      <c r="W89" s="88">
        <v>85</v>
      </c>
      <c r="X89" s="88">
        <v>80</v>
      </c>
      <c r="Y89" s="57" t="s">
        <v>141</v>
      </c>
      <c r="Z89" s="88">
        <v>112</v>
      </c>
      <c r="AA89" s="55" t="s">
        <v>142</v>
      </c>
      <c r="AB89" s="88"/>
      <c r="AC89" s="88"/>
      <c r="AD89" s="88"/>
    </row>
    <row r="90" s="61" customFormat="1" ht="18" customHeight="1" spans="1:30">
      <c r="A90" s="84" t="s">
        <v>35</v>
      </c>
      <c r="B90" s="84" t="s">
        <v>36</v>
      </c>
      <c r="C90" s="85">
        <v>2025</v>
      </c>
      <c r="D90" s="86" t="s">
        <v>37</v>
      </c>
      <c r="E90" s="87" t="s">
        <v>221</v>
      </c>
      <c r="F90" s="87" t="s">
        <v>222</v>
      </c>
      <c r="G90" s="86">
        <v>88</v>
      </c>
      <c r="H90" s="86">
        <v>-20.9</v>
      </c>
      <c r="I90" s="86">
        <f t="shared" si="38"/>
        <v>67.1</v>
      </c>
      <c r="J90" s="87">
        <v>73.2525252525252</v>
      </c>
      <c r="K90" s="86">
        <v>0</v>
      </c>
      <c r="L90" s="86">
        <f t="shared" si="48"/>
        <v>73.2525252525252</v>
      </c>
      <c r="M90" s="86">
        <v>79.45</v>
      </c>
      <c r="N90" s="86">
        <v>0</v>
      </c>
      <c r="O90" s="86">
        <f t="shared" si="49"/>
        <v>79.45</v>
      </c>
      <c r="P90" s="86">
        <v>60</v>
      </c>
      <c r="Q90" s="86">
        <v>0</v>
      </c>
      <c r="R90" s="86">
        <f t="shared" si="50"/>
        <v>60</v>
      </c>
      <c r="S90" s="86">
        <v>60</v>
      </c>
      <c r="T90" s="86">
        <v>0</v>
      </c>
      <c r="U90" s="86">
        <f t="shared" si="51"/>
        <v>60</v>
      </c>
      <c r="V90" s="86">
        <f t="shared" si="39"/>
        <v>71.6218939393939</v>
      </c>
      <c r="W90" s="88">
        <v>86</v>
      </c>
      <c r="X90" s="88">
        <v>81</v>
      </c>
      <c r="Y90" s="57" t="s">
        <v>40</v>
      </c>
      <c r="Z90" s="88">
        <v>112</v>
      </c>
      <c r="AA90" s="88"/>
      <c r="AB90" s="88"/>
      <c r="AC90" s="88"/>
      <c r="AD90" s="88"/>
    </row>
    <row r="91" s="61" customFormat="1" ht="18" customHeight="1" spans="1:30">
      <c r="A91" s="84" t="s">
        <v>35</v>
      </c>
      <c r="B91" s="84" t="s">
        <v>36</v>
      </c>
      <c r="C91" s="85">
        <v>2025</v>
      </c>
      <c r="D91" s="86" t="s">
        <v>37</v>
      </c>
      <c r="E91" s="87" t="s">
        <v>223</v>
      </c>
      <c r="F91" s="87" t="s">
        <v>224</v>
      </c>
      <c r="G91" s="86">
        <v>88</v>
      </c>
      <c r="H91" s="86">
        <v>0.5</v>
      </c>
      <c r="I91" s="86">
        <f t="shared" si="38"/>
        <v>88.5</v>
      </c>
      <c r="J91" s="87">
        <v>69.1919191919192</v>
      </c>
      <c r="K91" s="86">
        <v>1.1</v>
      </c>
      <c r="L91" s="86">
        <f t="shared" si="48"/>
        <v>70.2919191919192</v>
      </c>
      <c r="M91" s="86">
        <v>73.6</v>
      </c>
      <c r="N91" s="86">
        <v>0</v>
      </c>
      <c r="O91" s="86">
        <f t="shared" si="49"/>
        <v>73.6</v>
      </c>
      <c r="P91" s="86">
        <v>60</v>
      </c>
      <c r="Q91" s="86">
        <v>0</v>
      </c>
      <c r="R91" s="86">
        <f t="shared" si="50"/>
        <v>60</v>
      </c>
      <c r="S91" s="86">
        <v>60</v>
      </c>
      <c r="T91" s="86">
        <v>4</v>
      </c>
      <c r="U91" s="86">
        <f t="shared" si="51"/>
        <v>64</v>
      </c>
      <c r="V91" s="86">
        <f t="shared" si="39"/>
        <v>71.4489393939394</v>
      </c>
      <c r="W91" s="88">
        <v>87</v>
      </c>
      <c r="X91" s="88">
        <v>94</v>
      </c>
      <c r="Y91" s="57" t="s">
        <v>141</v>
      </c>
      <c r="Z91" s="88">
        <v>112</v>
      </c>
      <c r="AA91" s="55" t="s">
        <v>142</v>
      </c>
      <c r="AB91" s="88"/>
      <c r="AC91" s="88"/>
      <c r="AD91" s="88"/>
    </row>
    <row r="92" s="61" customFormat="1" ht="18" customHeight="1" spans="1:30">
      <c r="A92" s="84" t="s">
        <v>35</v>
      </c>
      <c r="B92" s="84" t="s">
        <v>36</v>
      </c>
      <c r="C92" s="85">
        <v>2025</v>
      </c>
      <c r="D92" s="86" t="s">
        <v>48</v>
      </c>
      <c r="E92" s="87" t="s">
        <v>225</v>
      </c>
      <c r="F92" s="87" t="s">
        <v>226</v>
      </c>
      <c r="G92" s="87">
        <v>88</v>
      </c>
      <c r="H92" s="87">
        <v>-21.2</v>
      </c>
      <c r="I92" s="86">
        <f t="shared" si="38"/>
        <v>66.8</v>
      </c>
      <c r="J92" s="87">
        <v>72.67</v>
      </c>
      <c r="K92" s="87">
        <v>0</v>
      </c>
      <c r="L92" s="87">
        <v>72.67</v>
      </c>
      <c r="M92" s="87">
        <v>81.95</v>
      </c>
      <c r="N92" s="87">
        <v>0</v>
      </c>
      <c r="O92" s="87">
        <v>81.95</v>
      </c>
      <c r="P92" s="87">
        <v>60</v>
      </c>
      <c r="Q92" s="87">
        <v>0</v>
      </c>
      <c r="R92" s="87">
        <v>60</v>
      </c>
      <c r="S92" s="87">
        <v>60</v>
      </c>
      <c r="T92" s="87">
        <v>0</v>
      </c>
      <c r="U92" s="87">
        <v>60</v>
      </c>
      <c r="V92" s="86">
        <f t="shared" si="39"/>
        <v>71.28</v>
      </c>
      <c r="W92" s="88">
        <v>88</v>
      </c>
      <c r="X92" s="88">
        <v>84</v>
      </c>
      <c r="Y92" s="87" t="s">
        <v>40</v>
      </c>
      <c r="Z92" s="88">
        <v>112</v>
      </c>
      <c r="AA92" s="88"/>
      <c r="AB92" s="88"/>
      <c r="AC92" s="88"/>
      <c r="AD92" s="88"/>
    </row>
    <row r="93" s="61" customFormat="1" ht="18" customHeight="1" spans="1:30">
      <c r="A93" s="84" t="s">
        <v>35</v>
      </c>
      <c r="B93" s="84" t="s">
        <v>36</v>
      </c>
      <c r="C93" s="85">
        <v>2025</v>
      </c>
      <c r="D93" s="86" t="s">
        <v>48</v>
      </c>
      <c r="E93" s="87" t="s">
        <v>227</v>
      </c>
      <c r="F93" s="87" t="s">
        <v>228</v>
      </c>
      <c r="G93" s="87">
        <v>88</v>
      </c>
      <c r="H93" s="87">
        <v>-2.3</v>
      </c>
      <c r="I93" s="86">
        <f t="shared" si="38"/>
        <v>85.7</v>
      </c>
      <c r="J93" s="87">
        <v>70.63</v>
      </c>
      <c r="K93" s="87">
        <v>0</v>
      </c>
      <c r="L93" s="87">
        <v>70.63</v>
      </c>
      <c r="M93" s="87">
        <v>74.1</v>
      </c>
      <c r="N93" s="87">
        <v>0</v>
      </c>
      <c r="O93" s="87">
        <v>74.1</v>
      </c>
      <c r="P93" s="87">
        <v>60</v>
      </c>
      <c r="Q93" s="87">
        <v>0</v>
      </c>
      <c r="R93" s="87">
        <v>60</v>
      </c>
      <c r="S93" s="87">
        <v>60</v>
      </c>
      <c r="T93" s="87">
        <v>0</v>
      </c>
      <c r="U93" s="87">
        <v>60</v>
      </c>
      <c r="V93" s="86">
        <f t="shared" si="39"/>
        <v>71.2475</v>
      </c>
      <c r="W93" s="88">
        <v>89</v>
      </c>
      <c r="X93" s="88">
        <v>91</v>
      </c>
      <c r="Y93" s="87" t="s">
        <v>40</v>
      </c>
      <c r="Z93" s="88">
        <v>112</v>
      </c>
      <c r="AA93" s="88"/>
      <c r="AB93" s="88"/>
      <c r="AC93" s="88"/>
      <c r="AD93" s="88"/>
    </row>
    <row r="94" s="61" customFormat="1" ht="18" customHeight="1" spans="1:30">
      <c r="A94" s="84" t="s">
        <v>35</v>
      </c>
      <c r="B94" s="84" t="s">
        <v>36</v>
      </c>
      <c r="C94" s="85">
        <v>2025</v>
      </c>
      <c r="D94" s="86" t="s">
        <v>37</v>
      </c>
      <c r="E94" s="87" t="s">
        <v>229</v>
      </c>
      <c r="F94" s="87" t="s">
        <v>230</v>
      </c>
      <c r="G94" s="86">
        <v>88</v>
      </c>
      <c r="H94" s="86">
        <v>-21.8</v>
      </c>
      <c r="I94" s="86">
        <f t="shared" si="38"/>
        <v>66.2</v>
      </c>
      <c r="J94" s="87">
        <v>73.010101010101</v>
      </c>
      <c r="K94" s="86">
        <v>0</v>
      </c>
      <c r="L94" s="86">
        <f>J94+K94</f>
        <v>73.010101010101</v>
      </c>
      <c r="M94" s="86">
        <v>77.35</v>
      </c>
      <c r="N94" s="86">
        <v>0</v>
      </c>
      <c r="O94" s="86">
        <f>M94+N94</f>
        <v>77.35</v>
      </c>
      <c r="P94" s="86">
        <v>60</v>
      </c>
      <c r="Q94" s="86">
        <v>0</v>
      </c>
      <c r="R94" s="86">
        <f>P94+Q94</f>
        <v>60</v>
      </c>
      <c r="S94" s="86">
        <v>60</v>
      </c>
      <c r="T94" s="86">
        <v>0</v>
      </c>
      <c r="U94" s="86">
        <f>S94+T94</f>
        <v>60</v>
      </c>
      <c r="V94" s="86">
        <f t="shared" si="39"/>
        <v>71.2450757575758</v>
      </c>
      <c r="W94" s="88">
        <v>90</v>
      </c>
      <c r="X94" s="88">
        <v>82</v>
      </c>
      <c r="Y94" s="57" t="s">
        <v>141</v>
      </c>
      <c r="Z94" s="88">
        <v>112</v>
      </c>
      <c r="AA94" s="55" t="s">
        <v>142</v>
      </c>
      <c r="AB94" s="88"/>
      <c r="AC94" s="88"/>
      <c r="AD94" s="88"/>
    </row>
    <row r="95" s="61" customFormat="1" ht="18" customHeight="1" spans="1:30">
      <c r="A95" s="84" t="s">
        <v>35</v>
      </c>
      <c r="B95" s="84" t="s">
        <v>36</v>
      </c>
      <c r="C95" s="85">
        <v>2025</v>
      </c>
      <c r="D95" s="86" t="s">
        <v>37</v>
      </c>
      <c r="E95" s="87" t="s">
        <v>231</v>
      </c>
      <c r="F95" s="87" t="s">
        <v>232</v>
      </c>
      <c r="G95" s="86">
        <v>88</v>
      </c>
      <c r="H95" s="86">
        <v>-20.6</v>
      </c>
      <c r="I95" s="86">
        <f t="shared" si="38"/>
        <v>67.4</v>
      </c>
      <c r="J95" s="87">
        <v>72.5151515151515</v>
      </c>
      <c r="K95" s="86">
        <v>0</v>
      </c>
      <c r="L95" s="86">
        <f>J95+K95</f>
        <v>72.5151515151515</v>
      </c>
      <c r="M95" s="86">
        <v>68.3</v>
      </c>
      <c r="N95" s="86">
        <v>0</v>
      </c>
      <c r="O95" s="86">
        <f>M95+N95</f>
        <v>68.3</v>
      </c>
      <c r="P95" s="86">
        <v>60</v>
      </c>
      <c r="Q95" s="86">
        <v>0</v>
      </c>
      <c r="R95" s="86">
        <f>P95+Q95</f>
        <v>60</v>
      </c>
      <c r="S95" s="86">
        <v>60</v>
      </c>
      <c r="T95" s="86">
        <v>0</v>
      </c>
      <c r="U95" s="86">
        <f>S95+T95</f>
        <v>60</v>
      </c>
      <c r="V95" s="86">
        <f t="shared" si="39"/>
        <v>70.5413636363636</v>
      </c>
      <c r="W95" s="88">
        <v>91</v>
      </c>
      <c r="X95" s="88">
        <v>85</v>
      </c>
      <c r="Y95" s="57" t="s">
        <v>141</v>
      </c>
      <c r="Z95" s="88">
        <v>112</v>
      </c>
      <c r="AA95" s="55" t="s">
        <v>142</v>
      </c>
      <c r="AB95" s="88"/>
      <c r="AC95" s="88"/>
      <c r="AD95" s="88"/>
    </row>
    <row r="96" s="61" customFormat="1" ht="18" customHeight="1" spans="1:30">
      <c r="A96" s="84" t="s">
        <v>35</v>
      </c>
      <c r="B96" s="84" t="s">
        <v>36</v>
      </c>
      <c r="C96" s="85">
        <v>2025</v>
      </c>
      <c r="D96" s="86" t="s">
        <v>48</v>
      </c>
      <c r="E96" s="87" t="s">
        <v>233</v>
      </c>
      <c r="F96" s="87" t="s">
        <v>234</v>
      </c>
      <c r="G96" s="87">
        <v>88</v>
      </c>
      <c r="H96" s="87">
        <v>-20.3</v>
      </c>
      <c r="I96" s="86">
        <f t="shared" si="38"/>
        <v>67.7</v>
      </c>
      <c r="J96" s="87">
        <v>71.37</v>
      </c>
      <c r="K96" s="87">
        <v>0</v>
      </c>
      <c r="L96" s="87">
        <v>71.37</v>
      </c>
      <c r="M96" s="87">
        <v>82.3</v>
      </c>
      <c r="N96" s="87">
        <v>0</v>
      </c>
      <c r="O96" s="87">
        <v>82.3</v>
      </c>
      <c r="P96" s="87">
        <v>60</v>
      </c>
      <c r="Q96" s="87">
        <v>0</v>
      </c>
      <c r="R96" s="87">
        <v>60</v>
      </c>
      <c r="S96" s="87">
        <v>60</v>
      </c>
      <c r="T96" s="87">
        <v>0</v>
      </c>
      <c r="U96" s="87">
        <v>60</v>
      </c>
      <c r="V96" s="86">
        <f t="shared" si="39"/>
        <v>70.4125</v>
      </c>
      <c r="W96" s="88">
        <v>92</v>
      </c>
      <c r="X96" s="88">
        <v>88</v>
      </c>
      <c r="Y96" s="57" t="s">
        <v>141</v>
      </c>
      <c r="Z96" s="88">
        <v>112</v>
      </c>
      <c r="AA96" s="55" t="s">
        <v>142</v>
      </c>
      <c r="AB96" s="88"/>
      <c r="AC96" s="88"/>
      <c r="AD96" s="88"/>
    </row>
    <row r="97" s="61" customFormat="1" ht="18" customHeight="1" spans="1:30">
      <c r="A97" s="84" t="s">
        <v>35</v>
      </c>
      <c r="B97" s="84" t="s">
        <v>36</v>
      </c>
      <c r="C97" s="85">
        <v>2025</v>
      </c>
      <c r="D97" s="86" t="s">
        <v>48</v>
      </c>
      <c r="E97" s="87" t="s">
        <v>235</v>
      </c>
      <c r="F97" s="87" t="s">
        <v>236</v>
      </c>
      <c r="G97" s="87">
        <v>88</v>
      </c>
      <c r="H97" s="87">
        <v>-1</v>
      </c>
      <c r="I97" s="86">
        <f t="shared" si="38"/>
        <v>87</v>
      </c>
      <c r="J97" s="87">
        <v>68.93</v>
      </c>
      <c r="K97" s="87">
        <v>0</v>
      </c>
      <c r="L97" s="87">
        <v>68.93</v>
      </c>
      <c r="M97" s="87">
        <v>68.55</v>
      </c>
      <c r="N97" s="87">
        <v>0</v>
      </c>
      <c r="O97" s="87">
        <v>68.55</v>
      </c>
      <c r="P97" s="87">
        <v>60</v>
      </c>
      <c r="Q97" s="87">
        <v>0</v>
      </c>
      <c r="R97" s="87">
        <v>60</v>
      </c>
      <c r="S97" s="87">
        <v>60</v>
      </c>
      <c r="T97" s="87">
        <v>0</v>
      </c>
      <c r="U97" s="87">
        <v>60</v>
      </c>
      <c r="V97" s="86">
        <f t="shared" si="39"/>
        <v>69.825</v>
      </c>
      <c r="W97" s="88">
        <v>93</v>
      </c>
      <c r="X97" s="88">
        <v>97</v>
      </c>
      <c r="Y97" s="87" t="s">
        <v>40</v>
      </c>
      <c r="Z97" s="88">
        <v>112</v>
      </c>
      <c r="AA97" s="88"/>
      <c r="AB97" s="88"/>
      <c r="AC97" s="88"/>
      <c r="AD97" s="88"/>
    </row>
    <row r="98" s="61" customFormat="1" ht="18" customHeight="1" spans="1:30">
      <c r="A98" s="84" t="s">
        <v>35</v>
      </c>
      <c r="B98" s="84" t="s">
        <v>36</v>
      </c>
      <c r="C98" s="85">
        <v>2025</v>
      </c>
      <c r="D98" s="86" t="s">
        <v>48</v>
      </c>
      <c r="E98" s="87" t="s">
        <v>237</v>
      </c>
      <c r="F98" s="87" t="s">
        <v>238</v>
      </c>
      <c r="G98" s="87">
        <v>88</v>
      </c>
      <c r="H98" s="87">
        <v>2.5</v>
      </c>
      <c r="I98" s="86">
        <f t="shared" si="38"/>
        <v>90.5</v>
      </c>
      <c r="J98" s="87">
        <v>65.84</v>
      </c>
      <c r="K98" s="87">
        <v>1</v>
      </c>
      <c r="L98" s="87">
        <v>66.84</v>
      </c>
      <c r="M98" s="87">
        <v>78.65</v>
      </c>
      <c r="N98" s="87">
        <v>0</v>
      </c>
      <c r="O98" s="87">
        <v>78.65</v>
      </c>
      <c r="P98" s="87">
        <v>60</v>
      </c>
      <c r="Q98" s="87">
        <v>1</v>
      </c>
      <c r="R98" s="87">
        <v>61</v>
      </c>
      <c r="S98" s="87">
        <v>60</v>
      </c>
      <c r="T98" s="87">
        <v>6.5</v>
      </c>
      <c r="U98" s="87">
        <v>66.5</v>
      </c>
      <c r="V98" s="86">
        <f t="shared" si="39"/>
        <v>69.4875</v>
      </c>
      <c r="W98" s="88">
        <v>94</v>
      </c>
      <c r="X98" s="88">
        <v>105</v>
      </c>
      <c r="Y98" s="57" t="s">
        <v>141</v>
      </c>
      <c r="Z98" s="88">
        <v>112</v>
      </c>
      <c r="AA98" s="55" t="s">
        <v>142</v>
      </c>
      <c r="AB98" s="88"/>
      <c r="AC98" s="88"/>
      <c r="AD98" s="88"/>
    </row>
    <row r="99" s="61" customFormat="1" ht="18" customHeight="1" spans="1:30">
      <c r="A99" s="84" t="s">
        <v>35</v>
      </c>
      <c r="B99" s="84" t="s">
        <v>36</v>
      </c>
      <c r="C99" s="85">
        <v>2025</v>
      </c>
      <c r="D99" s="86" t="s">
        <v>48</v>
      </c>
      <c r="E99" s="87" t="s">
        <v>239</v>
      </c>
      <c r="F99" s="87" t="s">
        <v>240</v>
      </c>
      <c r="G99" s="87">
        <v>88</v>
      </c>
      <c r="H99" s="87">
        <v>0</v>
      </c>
      <c r="I99" s="86">
        <f t="shared" si="38"/>
        <v>88</v>
      </c>
      <c r="J99" s="87">
        <v>67.88</v>
      </c>
      <c r="K99" s="87">
        <v>0</v>
      </c>
      <c r="L99" s="87">
        <v>67.88</v>
      </c>
      <c r="M99" s="87">
        <v>71.45</v>
      </c>
      <c r="N99" s="87">
        <v>0</v>
      </c>
      <c r="O99" s="87">
        <v>71.45</v>
      </c>
      <c r="P99" s="87">
        <v>60</v>
      </c>
      <c r="Q99" s="87">
        <v>0</v>
      </c>
      <c r="R99" s="87">
        <v>60</v>
      </c>
      <c r="S99" s="87">
        <v>60</v>
      </c>
      <c r="T99" s="87">
        <v>0</v>
      </c>
      <c r="U99" s="87">
        <v>60</v>
      </c>
      <c r="V99" s="86">
        <f t="shared" si="39"/>
        <v>69.2825</v>
      </c>
      <c r="W99" s="88">
        <v>95</v>
      </c>
      <c r="X99" s="88">
        <v>100</v>
      </c>
      <c r="Y99" s="57" t="s">
        <v>141</v>
      </c>
      <c r="Z99" s="88">
        <v>112</v>
      </c>
      <c r="AA99" s="55" t="s">
        <v>142</v>
      </c>
      <c r="AB99" s="88"/>
      <c r="AC99" s="88"/>
      <c r="AD99" s="88"/>
    </row>
    <row r="100" s="61" customFormat="1" ht="18" customHeight="1" spans="1:30">
      <c r="A100" s="84" t="s">
        <v>35</v>
      </c>
      <c r="B100" s="84" t="s">
        <v>36</v>
      </c>
      <c r="C100" s="85">
        <v>2025</v>
      </c>
      <c r="D100" s="86" t="s">
        <v>37</v>
      </c>
      <c r="E100" s="87" t="s">
        <v>241</v>
      </c>
      <c r="F100" s="87" t="s">
        <v>242</v>
      </c>
      <c r="G100" s="86">
        <v>88</v>
      </c>
      <c r="H100" s="86">
        <v>-20</v>
      </c>
      <c r="I100" s="86">
        <f t="shared" si="38"/>
        <v>68</v>
      </c>
      <c r="J100" s="87">
        <v>70.6868686868687</v>
      </c>
      <c r="K100" s="86">
        <v>0</v>
      </c>
      <c r="L100" s="86">
        <f t="shared" ref="L100:L104" si="52">J100+K100</f>
        <v>70.6868686868687</v>
      </c>
      <c r="M100" s="86">
        <v>66.2</v>
      </c>
      <c r="N100" s="86">
        <v>0</v>
      </c>
      <c r="O100" s="86">
        <f t="shared" ref="O100:O104" si="53">M100+N100</f>
        <v>66.2</v>
      </c>
      <c r="P100" s="86">
        <v>60</v>
      </c>
      <c r="Q100" s="86">
        <v>0</v>
      </c>
      <c r="R100" s="86">
        <f t="shared" ref="R100:R104" si="54">P100+Q100</f>
        <v>60</v>
      </c>
      <c r="S100" s="86">
        <v>60</v>
      </c>
      <c r="T100" s="86">
        <v>0</v>
      </c>
      <c r="U100" s="86">
        <f t="shared" ref="U100:U104" si="55">S100+T100</f>
        <v>60</v>
      </c>
      <c r="V100" s="86">
        <f t="shared" si="39"/>
        <v>69.1251515151515</v>
      </c>
      <c r="W100" s="88">
        <v>96</v>
      </c>
      <c r="X100" s="88">
        <v>90</v>
      </c>
      <c r="Y100" s="57" t="s">
        <v>141</v>
      </c>
      <c r="Z100" s="88">
        <v>112</v>
      </c>
      <c r="AA100" s="55" t="s">
        <v>142</v>
      </c>
      <c r="AB100" s="88"/>
      <c r="AC100" s="88"/>
      <c r="AD100" s="88"/>
    </row>
    <row r="101" s="61" customFormat="1" ht="18" customHeight="1" spans="1:30">
      <c r="A101" s="84" t="s">
        <v>35</v>
      </c>
      <c r="B101" s="84" t="s">
        <v>36</v>
      </c>
      <c r="C101" s="85">
        <v>2025</v>
      </c>
      <c r="D101" s="86" t="s">
        <v>37</v>
      </c>
      <c r="E101" s="87" t="s">
        <v>243</v>
      </c>
      <c r="F101" s="87" t="s">
        <v>244</v>
      </c>
      <c r="G101" s="86">
        <v>88</v>
      </c>
      <c r="H101" s="86">
        <v>-10.3</v>
      </c>
      <c r="I101" s="86">
        <f t="shared" si="38"/>
        <v>77.7</v>
      </c>
      <c r="J101" s="87">
        <v>69.1111111111111</v>
      </c>
      <c r="K101" s="86">
        <v>0</v>
      </c>
      <c r="L101" s="86">
        <f t="shared" si="52"/>
        <v>69.1111111111111</v>
      </c>
      <c r="M101" s="86">
        <v>66.65</v>
      </c>
      <c r="N101" s="86">
        <v>0</v>
      </c>
      <c r="O101" s="86">
        <f t="shared" si="53"/>
        <v>66.65</v>
      </c>
      <c r="P101" s="86">
        <v>60</v>
      </c>
      <c r="Q101" s="86">
        <v>0</v>
      </c>
      <c r="R101" s="86">
        <f t="shared" si="54"/>
        <v>60</v>
      </c>
      <c r="S101" s="86">
        <v>60</v>
      </c>
      <c r="T101" s="86">
        <v>0</v>
      </c>
      <c r="U101" s="86">
        <f t="shared" si="55"/>
        <v>60</v>
      </c>
      <c r="V101" s="86">
        <f t="shared" si="39"/>
        <v>68.9358333333333</v>
      </c>
      <c r="W101" s="88">
        <v>97</v>
      </c>
      <c r="X101" s="88">
        <v>96</v>
      </c>
      <c r="Y101" s="57" t="s">
        <v>141</v>
      </c>
      <c r="Z101" s="88">
        <v>112</v>
      </c>
      <c r="AA101" s="55" t="s">
        <v>142</v>
      </c>
      <c r="AB101" s="88"/>
      <c r="AC101" s="88"/>
      <c r="AD101" s="88"/>
    </row>
    <row r="102" s="61" customFormat="1" ht="18" customHeight="1" spans="1:30">
      <c r="A102" s="84" t="s">
        <v>35</v>
      </c>
      <c r="B102" s="84" t="s">
        <v>36</v>
      </c>
      <c r="C102" s="85">
        <v>2025</v>
      </c>
      <c r="D102" s="86" t="s">
        <v>48</v>
      </c>
      <c r="E102" s="87" t="s">
        <v>245</v>
      </c>
      <c r="F102" s="87" t="s">
        <v>246</v>
      </c>
      <c r="G102" s="87">
        <v>88</v>
      </c>
      <c r="H102" s="87">
        <v>-18.75</v>
      </c>
      <c r="I102" s="86">
        <f t="shared" si="38"/>
        <v>69.25</v>
      </c>
      <c r="J102" s="87">
        <v>69.76</v>
      </c>
      <c r="K102" s="87">
        <v>0</v>
      </c>
      <c r="L102" s="87">
        <v>69.76</v>
      </c>
      <c r="M102" s="87">
        <v>70.65</v>
      </c>
      <c r="N102" s="87">
        <v>0</v>
      </c>
      <c r="O102" s="87">
        <v>70.65</v>
      </c>
      <c r="P102" s="87">
        <v>60</v>
      </c>
      <c r="Q102" s="87">
        <v>0</v>
      </c>
      <c r="R102" s="87">
        <v>60</v>
      </c>
      <c r="S102" s="87">
        <v>60</v>
      </c>
      <c r="T102" s="87">
        <v>0</v>
      </c>
      <c r="U102" s="87">
        <v>60</v>
      </c>
      <c r="V102" s="86">
        <f t="shared" si="39"/>
        <v>68.7775</v>
      </c>
      <c r="W102" s="88">
        <v>98</v>
      </c>
      <c r="X102" s="88">
        <v>93</v>
      </c>
      <c r="Y102" s="87" t="s">
        <v>40</v>
      </c>
      <c r="Z102" s="88">
        <v>112</v>
      </c>
      <c r="AA102" s="88"/>
      <c r="AB102" s="88"/>
      <c r="AC102" s="88"/>
      <c r="AD102" s="88"/>
    </row>
    <row r="103" s="61" customFormat="1" ht="18" customHeight="1" spans="1:30">
      <c r="A103" s="84" t="s">
        <v>35</v>
      </c>
      <c r="B103" s="84" t="s">
        <v>36</v>
      </c>
      <c r="C103" s="85">
        <v>2025</v>
      </c>
      <c r="D103" s="86" t="s">
        <v>37</v>
      </c>
      <c r="E103" s="87" t="s">
        <v>247</v>
      </c>
      <c r="F103" s="87" t="s">
        <v>248</v>
      </c>
      <c r="G103" s="86">
        <v>88</v>
      </c>
      <c r="H103" s="86">
        <v>-10</v>
      </c>
      <c r="I103" s="86">
        <f t="shared" si="38"/>
        <v>78</v>
      </c>
      <c r="J103" s="87">
        <v>67.1818181818182</v>
      </c>
      <c r="K103" s="86">
        <v>0</v>
      </c>
      <c r="L103" s="86">
        <f t="shared" si="52"/>
        <v>67.1818181818182</v>
      </c>
      <c r="M103" s="86">
        <v>91.125</v>
      </c>
      <c r="N103" s="86">
        <v>0</v>
      </c>
      <c r="O103" s="86">
        <f t="shared" si="53"/>
        <v>91.125</v>
      </c>
      <c r="P103" s="86">
        <v>60</v>
      </c>
      <c r="Q103" s="86">
        <v>0</v>
      </c>
      <c r="R103" s="86">
        <f t="shared" si="54"/>
        <v>60</v>
      </c>
      <c r="S103" s="86">
        <v>60</v>
      </c>
      <c r="T103" s="86">
        <v>0</v>
      </c>
      <c r="U103" s="86">
        <f t="shared" si="55"/>
        <v>60</v>
      </c>
      <c r="V103" s="86">
        <f t="shared" si="39"/>
        <v>68.7426136363636</v>
      </c>
      <c r="W103" s="88">
        <v>99</v>
      </c>
      <c r="X103" s="88">
        <v>102</v>
      </c>
      <c r="Y103" s="57" t="s">
        <v>141</v>
      </c>
      <c r="Z103" s="88">
        <v>112</v>
      </c>
      <c r="AA103" s="55" t="s">
        <v>142</v>
      </c>
      <c r="AB103" s="88"/>
      <c r="AC103" s="88"/>
      <c r="AD103" s="88"/>
    </row>
    <row r="104" s="61" customFormat="1" ht="18" customHeight="1" spans="1:30">
      <c r="A104" s="84" t="s">
        <v>35</v>
      </c>
      <c r="B104" s="84" t="s">
        <v>36</v>
      </c>
      <c r="C104" s="85">
        <v>2025</v>
      </c>
      <c r="D104" s="86" t="s">
        <v>37</v>
      </c>
      <c r="E104" s="87" t="s">
        <v>249</v>
      </c>
      <c r="F104" s="87" t="s">
        <v>250</v>
      </c>
      <c r="G104" s="86">
        <v>88</v>
      </c>
      <c r="H104" s="86">
        <v>-21.2</v>
      </c>
      <c r="I104" s="86">
        <f t="shared" si="38"/>
        <v>66.8</v>
      </c>
      <c r="J104" s="87">
        <v>69.1616161616162</v>
      </c>
      <c r="K104" s="86">
        <v>0</v>
      </c>
      <c r="L104" s="86">
        <f t="shared" si="52"/>
        <v>69.1616161616162</v>
      </c>
      <c r="M104" s="86">
        <v>77.15</v>
      </c>
      <c r="N104" s="86">
        <v>0</v>
      </c>
      <c r="O104" s="86">
        <f t="shared" si="53"/>
        <v>77.15</v>
      </c>
      <c r="P104" s="86">
        <v>60</v>
      </c>
      <c r="Q104" s="86">
        <v>0</v>
      </c>
      <c r="R104" s="86">
        <f t="shared" si="54"/>
        <v>60</v>
      </c>
      <c r="S104" s="86">
        <v>60</v>
      </c>
      <c r="T104" s="86">
        <v>0</v>
      </c>
      <c r="U104" s="86">
        <f t="shared" si="55"/>
        <v>60</v>
      </c>
      <c r="V104" s="86">
        <f t="shared" si="39"/>
        <v>68.4087121212121</v>
      </c>
      <c r="W104" s="88">
        <v>100</v>
      </c>
      <c r="X104" s="88">
        <v>95</v>
      </c>
      <c r="Y104" s="57" t="s">
        <v>141</v>
      </c>
      <c r="Z104" s="88">
        <v>112</v>
      </c>
      <c r="AA104" s="55" t="s">
        <v>142</v>
      </c>
      <c r="AB104" s="88"/>
      <c r="AC104" s="88"/>
      <c r="AD104" s="88"/>
    </row>
    <row r="105" s="61" customFormat="1" ht="18" customHeight="1" spans="1:30">
      <c r="A105" s="84" t="s">
        <v>35</v>
      </c>
      <c r="B105" s="84" t="s">
        <v>36</v>
      </c>
      <c r="C105" s="85">
        <v>2025</v>
      </c>
      <c r="D105" s="86" t="s">
        <v>48</v>
      </c>
      <c r="E105" s="87" t="s">
        <v>251</v>
      </c>
      <c r="F105" s="87" t="s">
        <v>252</v>
      </c>
      <c r="G105" s="87">
        <v>88</v>
      </c>
      <c r="H105" s="87">
        <v>-4.5</v>
      </c>
      <c r="I105" s="86">
        <f t="shared" si="38"/>
        <v>83.5</v>
      </c>
      <c r="J105" s="87">
        <v>66.3</v>
      </c>
      <c r="K105" s="87">
        <v>0</v>
      </c>
      <c r="L105" s="87">
        <v>66.3</v>
      </c>
      <c r="M105" s="87">
        <v>80.05</v>
      </c>
      <c r="N105" s="87">
        <v>0</v>
      </c>
      <c r="O105" s="87">
        <v>80.05</v>
      </c>
      <c r="P105" s="87">
        <v>60</v>
      </c>
      <c r="Q105" s="87">
        <v>0</v>
      </c>
      <c r="R105" s="87">
        <v>60</v>
      </c>
      <c r="S105" s="87">
        <v>60</v>
      </c>
      <c r="T105" s="87">
        <v>0</v>
      </c>
      <c r="U105" s="87">
        <v>60</v>
      </c>
      <c r="V105" s="86">
        <f t="shared" si="39"/>
        <v>68.0775</v>
      </c>
      <c r="W105" s="88">
        <v>101</v>
      </c>
      <c r="X105" s="88">
        <v>103</v>
      </c>
      <c r="Y105" s="57" t="s">
        <v>141</v>
      </c>
      <c r="Z105" s="88">
        <v>112</v>
      </c>
      <c r="AA105" s="55" t="s">
        <v>142</v>
      </c>
      <c r="AB105" s="88"/>
      <c r="AC105" s="88"/>
      <c r="AD105" s="88"/>
    </row>
    <row r="106" s="61" customFormat="1" ht="18" customHeight="1" spans="1:30">
      <c r="A106" s="84" t="s">
        <v>35</v>
      </c>
      <c r="B106" s="84" t="s">
        <v>36</v>
      </c>
      <c r="C106" s="85">
        <v>2025</v>
      </c>
      <c r="D106" s="86" t="s">
        <v>37</v>
      </c>
      <c r="E106" s="87" t="s">
        <v>253</v>
      </c>
      <c r="F106" s="87" t="s">
        <v>254</v>
      </c>
      <c r="G106" s="86">
        <v>88</v>
      </c>
      <c r="H106" s="86">
        <v>-20.9</v>
      </c>
      <c r="I106" s="86">
        <f t="shared" si="38"/>
        <v>67.1</v>
      </c>
      <c r="J106" s="87">
        <v>68.6262626262626</v>
      </c>
      <c r="K106" s="86">
        <v>0</v>
      </c>
      <c r="L106" s="86">
        <f t="shared" ref="L106:L115" si="56">J106+K106</f>
        <v>68.6262626262626</v>
      </c>
      <c r="M106" s="86">
        <v>77.55</v>
      </c>
      <c r="N106" s="86">
        <v>0</v>
      </c>
      <c r="O106" s="86">
        <f t="shared" ref="O106:O115" si="57">M106+N106</f>
        <v>77.55</v>
      </c>
      <c r="P106" s="86">
        <v>60</v>
      </c>
      <c r="Q106" s="86">
        <v>0</v>
      </c>
      <c r="R106" s="86">
        <f t="shared" ref="R106:R115" si="58">P106+Q106</f>
        <v>60</v>
      </c>
      <c r="S106" s="86">
        <v>60</v>
      </c>
      <c r="T106" s="86">
        <v>0</v>
      </c>
      <c r="U106" s="86">
        <f t="shared" ref="U106:U115" si="59">S106+T106</f>
        <v>60</v>
      </c>
      <c r="V106" s="86">
        <f t="shared" si="39"/>
        <v>68.0571969696969</v>
      </c>
      <c r="W106" s="88">
        <v>102</v>
      </c>
      <c r="X106" s="88">
        <v>98</v>
      </c>
      <c r="Y106" s="57" t="s">
        <v>141</v>
      </c>
      <c r="Z106" s="88">
        <v>112</v>
      </c>
      <c r="AA106" s="55" t="s">
        <v>142</v>
      </c>
      <c r="AB106" s="88"/>
      <c r="AC106" s="88"/>
      <c r="AD106" s="88"/>
    </row>
    <row r="107" s="61" customFormat="1" ht="18" customHeight="1" spans="1:30">
      <c r="A107" s="84" t="s">
        <v>35</v>
      </c>
      <c r="B107" s="84" t="s">
        <v>36</v>
      </c>
      <c r="C107" s="85">
        <v>2025</v>
      </c>
      <c r="D107" s="86" t="s">
        <v>48</v>
      </c>
      <c r="E107" s="87" t="s">
        <v>255</v>
      </c>
      <c r="F107" s="87" t="s">
        <v>256</v>
      </c>
      <c r="G107" s="87">
        <v>88</v>
      </c>
      <c r="H107" s="87">
        <v>-22.1</v>
      </c>
      <c r="I107" s="86">
        <f t="shared" si="38"/>
        <v>65.9</v>
      </c>
      <c r="J107" s="87">
        <v>67.9</v>
      </c>
      <c r="K107" s="87">
        <v>0</v>
      </c>
      <c r="L107" s="87">
        <v>67.9</v>
      </c>
      <c r="M107" s="87">
        <v>75.7</v>
      </c>
      <c r="N107" s="87">
        <v>0</v>
      </c>
      <c r="O107" s="87">
        <v>75.7</v>
      </c>
      <c r="P107" s="87">
        <v>60</v>
      </c>
      <c r="Q107" s="87">
        <v>0</v>
      </c>
      <c r="R107" s="87">
        <v>60</v>
      </c>
      <c r="S107" s="87">
        <v>60</v>
      </c>
      <c r="T107" s="87">
        <v>0</v>
      </c>
      <c r="U107" s="87">
        <v>60</v>
      </c>
      <c r="V107" s="86">
        <f t="shared" si="39"/>
        <v>67.3</v>
      </c>
      <c r="W107" s="88">
        <v>103</v>
      </c>
      <c r="X107" s="88">
        <v>99</v>
      </c>
      <c r="Y107" s="57" t="s">
        <v>141</v>
      </c>
      <c r="Z107" s="88">
        <v>112</v>
      </c>
      <c r="AA107" s="55" t="s">
        <v>142</v>
      </c>
      <c r="AB107" s="88"/>
      <c r="AC107" s="88"/>
      <c r="AD107" s="88"/>
    </row>
    <row r="108" s="61" customFormat="1" ht="18" customHeight="1" spans="1:30">
      <c r="A108" s="84" t="s">
        <v>35</v>
      </c>
      <c r="B108" s="84" t="s">
        <v>36</v>
      </c>
      <c r="C108" s="85">
        <v>2025</v>
      </c>
      <c r="D108" s="86" t="s">
        <v>37</v>
      </c>
      <c r="E108" s="87" t="s">
        <v>257</v>
      </c>
      <c r="F108" s="87" t="s">
        <v>258</v>
      </c>
      <c r="G108" s="86">
        <v>88</v>
      </c>
      <c r="H108" s="86">
        <v>-20</v>
      </c>
      <c r="I108" s="86">
        <f t="shared" si="38"/>
        <v>68</v>
      </c>
      <c r="J108" s="87">
        <v>66.1428571428571</v>
      </c>
      <c r="K108" s="86">
        <v>0</v>
      </c>
      <c r="L108" s="86">
        <f t="shared" si="56"/>
        <v>66.1428571428571</v>
      </c>
      <c r="M108" s="86">
        <v>71.825</v>
      </c>
      <c r="N108" s="86">
        <v>0</v>
      </c>
      <c r="O108" s="86">
        <f t="shared" si="57"/>
        <v>71.825</v>
      </c>
      <c r="P108" s="86">
        <v>60</v>
      </c>
      <c r="Q108" s="86">
        <v>0</v>
      </c>
      <c r="R108" s="86">
        <f t="shared" si="58"/>
        <v>60</v>
      </c>
      <c r="S108" s="86">
        <v>60</v>
      </c>
      <c r="T108" s="86">
        <v>0</v>
      </c>
      <c r="U108" s="86">
        <f t="shared" si="59"/>
        <v>60</v>
      </c>
      <c r="V108" s="86">
        <f t="shared" si="39"/>
        <v>65.9983928571428</v>
      </c>
      <c r="W108" s="88">
        <v>104</v>
      </c>
      <c r="X108" s="88">
        <v>104</v>
      </c>
      <c r="Y108" s="57" t="s">
        <v>141</v>
      </c>
      <c r="Z108" s="88">
        <v>112</v>
      </c>
      <c r="AA108" s="55" t="s">
        <v>142</v>
      </c>
      <c r="AB108" s="88"/>
      <c r="AC108" s="88"/>
      <c r="AD108" s="88"/>
    </row>
    <row r="109" s="61" customFormat="1" ht="18" customHeight="1" spans="1:30">
      <c r="A109" s="84" t="s">
        <v>35</v>
      </c>
      <c r="B109" s="84" t="s">
        <v>36</v>
      </c>
      <c r="C109" s="85">
        <v>2025</v>
      </c>
      <c r="D109" s="86" t="s">
        <v>48</v>
      </c>
      <c r="E109" s="87" t="s">
        <v>259</v>
      </c>
      <c r="F109" s="87" t="s">
        <v>260</v>
      </c>
      <c r="G109" s="87">
        <v>88</v>
      </c>
      <c r="H109" s="87">
        <v>-21.5</v>
      </c>
      <c r="I109" s="86">
        <f t="shared" si="38"/>
        <v>66.5</v>
      </c>
      <c r="J109" s="87">
        <v>67.32</v>
      </c>
      <c r="K109" s="87">
        <v>0</v>
      </c>
      <c r="L109" s="87">
        <v>67.32</v>
      </c>
      <c r="M109" s="87">
        <v>53.75</v>
      </c>
      <c r="N109" s="87">
        <v>0</v>
      </c>
      <c r="O109" s="87">
        <v>53.75</v>
      </c>
      <c r="P109" s="87">
        <v>60</v>
      </c>
      <c r="Q109" s="87">
        <v>0</v>
      </c>
      <c r="R109" s="87">
        <v>60</v>
      </c>
      <c r="S109" s="87">
        <v>60</v>
      </c>
      <c r="T109" s="87">
        <v>0</v>
      </c>
      <c r="U109" s="87">
        <v>60</v>
      </c>
      <c r="V109" s="86">
        <f t="shared" si="39"/>
        <v>65.8275</v>
      </c>
      <c r="W109" s="88">
        <v>105</v>
      </c>
      <c r="X109" s="88">
        <v>101</v>
      </c>
      <c r="Y109" s="57" t="s">
        <v>141</v>
      </c>
      <c r="Z109" s="88">
        <v>112</v>
      </c>
      <c r="AA109" s="55" t="s">
        <v>142</v>
      </c>
      <c r="AB109" s="88"/>
      <c r="AC109" s="88"/>
      <c r="AD109" s="88"/>
    </row>
    <row r="110" s="61" customFormat="1" ht="18" customHeight="1" spans="1:30">
      <c r="A110" s="84" t="s">
        <v>35</v>
      </c>
      <c r="B110" s="84" t="s">
        <v>36</v>
      </c>
      <c r="C110" s="85">
        <v>2025</v>
      </c>
      <c r="D110" s="86" t="s">
        <v>48</v>
      </c>
      <c r="E110" s="87" t="s">
        <v>261</v>
      </c>
      <c r="F110" s="87" t="s">
        <v>262</v>
      </c>
      <c r="G110" s="87">
        <v>88</v>
      </c>
      <c r="H110" s="87">
        <v>-20.9</v>
      </c>
      <c r="I110" s="86">
        <f t="shared" si="38"/>
        <v>67.1</v>
      </c>
      <c r="J110" s="87">
        <v>65.82</v>
      </c>
      <c r="K110" s="87">
        <v>0</v>
      </c>
      <c r="L110" s="87">
        <v>65.82</v>
      </c>
      <c r="M110" s="87">
        <v>64.2</v>
      </c>
      <c r="N110" s="87">
        <v>0</v>
      </c>
      <c r="O110" s="87">
        <v>64.2</v>
      </c>
      <c r="P110" s="87">
        <v>60</v>
      </c>
      <c r="Q110" s="87">
        <v>0</v>
      </c>
      <c r="R110" s="87">
        <v>60</v>
      </c>
      <c r="S110" s="87">
        <v>60</v>
      </c>
      <c r="T110" s="87">
        <v>0</v>
      </c>
      <c r="U110" s="87">
        <v>60</v>
      </c>
      <c r="V110" s="86">
        <f t="shared" si="39"/>
        <v>65.285</v>
      </c>
      <c r="W110" s="88">
        <v>106</v>
      </c>
      <c r="X110" s="88">
        <v>106</v>
      </c>
      <c r="Y110" s="57" t="s">
        <v>141</v>
      </c>
      <c r="Z110" s="88">
        <v>112</v>
      </c>
      <c r="AA110" s="55" t="s">
        <v>142</v>
      </c>
      <c r="AB110" s="88"/>
      <c r="AC110" s="88"/>
      <c r="AD110" s="88"/>
    </row>
    <row r="111" s="61" customFormat="1" ht="18" customHeight="1" spans="1:30">
      <c r="A111" s="84" t="s">
        <v>35</v>
      </c>
      <c r="B111" s="84" t="s">
        <v>36</v>
      </c>
      <c r="C111" s="85">
        <v>2025</v>
      </c>
      <c r="D111" s="86" t="s">
        <v>37</v>
      </c>
      <c r="E111" s="87" t="s">
        <v>263</v>
      </c>
      <c r="F111" s="87" t="s">
        <v>264</v>
      </c>
      <c r="G111" s="86">
        <v>88</v>
      </c>
      <c r="H111" s="86">
        <v>-10</v>
      </c>
      <c r="I111" s="86">
        <f t="shared" si="38"/>
        <v>78</v>
      </c>
      <c r="J111" s="87">
        <v>62.0322580645161</v>
      </c>
      <c r="K111" s="86">
        <v>0</v>
      </c>
      <c r="L111" s="86">
        <f t="shared" si="56"/>
        <v>62.0322580645161</v>
      </c>
      <c r="M111" s="86">
        <v>69.85</v>
      </c>
      <c r="N111" s="86">
        <v>0</v>
      </c>
      <c r="O111" s="86">
        <f t="shared" si="57"/>
        <v>69.85</v>
      </c>
      <c r="P111" s="86">
        <v>60</v>
      </c>
      <c r="Q111" s="86">
        <v>0</v>
      </c>
      <c r="R111" s="86">
        <f t="shared" si="58"/>
        <v>60</v>
      </c>
      <c r="S111" s="86">
        <v>60</v>
      </c>
      <c r="T111" s="86">
        <v>0</v>
      </c>
      <c r="U111" s="86">
        <f t="shared" si="59"/>
        <v>60</v>
      </c>
      <c r="V111" s="86">
        <f t="shared" si="39"/>
        <v>63.8166935483871</v>
      </c>
      <c r="W111" s="88">
        <v>107</v>
      </c>
      <c r="X111" s="88">
        <v>107</v>
      </c>
      <c r="Y111" s="57" t="s">
        <v>141</v>
      </c>
      <c r="Z111" s="88">
        <v>112</v>
      </c>
      <c r="AA111" s="55" t="s">
        <v>142</v>
      </c>
      <c r="AB111" s="88"/>
      <c r="AC111" s="88"/>
      <c r="AD111" s="88"/>
    </row>
    <row r="112" s="61" customFormat="1" ht="18" customHeight="1" spans="1:30">
      <c r="A112" s="84" t="s">
        <v>35</v>
      </c>
      <c r="B112" s="84" t="s">
        <v>36</v>
      </c>
      <c r="C112" s="85">
        <v>2025</v>
      </c>
      <c r="D112" s="86" t="s">
        <v>37</v>
      </c>
      <c r="E112" s="87" t="s">
        <v>265</v>
      </c>
      <c r="F112" s="87" t="s">
        <v>266</v>
      </c>
      <c r="G112" s="86">
        <v>88</v>
      </c>
      <c r="H112" s="86">
        <v>-19.7</v>
      </c>
      <c r="I112" s="86">
        <f t="shared" si="38"/>
        <v>68.3</v>
      </c>
      <c r="J112" s="87">
        <v>61.5353535353535</v>
      </c>
      <c r="K112" s="86">
        <v>1</v>
      </c>
      <c r="L112" s="86">
        <f t="shared" si="56"/>
        <v>62.5353535353535</v>
      </c>
      <c r="M112" s="86">
        <v>69.35</v>
      </c>
      <c r="N112" s="86">
        <v>0</v>
      </c>
      <c r="O112" s="86">
        <f t="shared" si="57"/>
        <v>69.35</v>
      </c>
      <c r="P112" s="86">
        <v>60</v>
      </c>
      <c r="Q112" s="86">
        <v>0</v>
      </c>
      <c r="R112" s="86">
        <f t="shared" si="58"/>
        <v>60</v>
      </c>
      <c r="S112" s="86">
        <v>60</v>
      </c>
      <c r="T112" s="86">
        <v>0</v>
      </c>
      <c r="U112" s="86">
        <f t="shared" si="59"/>
        <v>60</v>
      </c>
      <c r="V112" s="86">
        <f t="shared" si="39"/>
        <v>63.1990151515151</v>
      </c>
      <c r="W112" s="88">
        <v>108</v>
      </c>
      <c r="X112" s="88">
        <v>108</v>
      </c>
      <c r="Y112" s="57" t="s">
        <v>141</v>
      </c>
      <c r="Z112" s="88">
        <v>112</v>
      </c>
      <c r="AA112" s="55" t="s">
        <v>142</v>
      </c>
      <c r="AB112" s="88"/>
      <c r="AC112" s="88"/>
      <c r="AD112" s="88"/>
    </row>
    <row r="113" s="61" customFormat="1" ht="18" customHeight="1" spans="1:261">
      <c r="A113" s="84" t="s">
        <v>35</v>
      </c>
      <c r="B113" s="84" t="s">
        <v>36</v>
      </c>
      <c r="C113" s="85">
        <v>2025</v>
      </c>
      <c r="D113" s="86" t="s">
        <v>37</v>
      </c>
      <c r="E113" s="87" t="s">
        <v>267</v>
      </c>
      <c r="F113" s="87" t="s">
        <v>268</v>
      </c>
      <c r="G113" s="86">
        <v>88</v>
      </c>
      <c r="H113" s="86">
        <v>-20</v>
      </c>
      <c r="I113" s="86">
        <f t="shared" si="38"/>
        <v>68</v>
      </c>
      <c r="J113" s="87">
        <v>60.4747474747475</v>
      </c>
      <c r="K113" s="86">
        <v>0</v>
      </c>
      <c r="L113" s="86">
        <f t="shared" si="56"/>
        <v>60.4747474747475</v>
      </c>
      <c r="M113" s="86">
        <v>69.75</v>
      </c>
      <c r="N113" s="86">
        <v>0</v>
      </c>
      <c r="O113" s="86">
        <f t="shared" si="57"/>
        <v>69.75</v>
      </c>
      <c r="P113" s="86">
        <v>60</v>
      </c>
      <c r="Q113" s="86">
        <v>0</v>
      </c>
      <c r="R113" s="86">
        <f t="shared" si="58"/>
        <v>60</v>
      </c>
      <c r="S113" s="86">
        <v>60</v>
      </c>
      <c r="T113" s="86">
        <v>0</v>
      </c>
      <c r="U113" s="86">
        <f t="shared" si="59"/>
        <v>60</v>
      </c>
      <c r="V113" s="86">
        <f t="shared" si="39"/>
        <v>61.6435606060606</v>
      </c>
      <c r="W113" s="88">
        <v>109</v>
      </c>
      <c r="X113" s="88">
        <v>109</v>
      </c>
      <c r="Y113" s="57" t="s">
        <v>141</v>
      </c>
      <c r="Z113" s="88">
        <v>112</v>
      </c>
      <c r="AA113" s="55" t="s">
        <v>142</v>
      </c>
      <c r="AB113" s="88"/>
      <c r="AC113" s="88"/>
      <c r="AD113" s="88"/>
    </row>
    <row r="114" s="61" customFormat="1" ht="18" customHeight="1" spans="1:261">
      <c r="A114" s="84" t="s">
        <v>35</v>
      </c>
      <c r="B114" s="84" t="s">
        <v>36</v>
      </c>
      <c r="C114" s="85">
        <v>2025</v>
      </c>
      <c r="D114" s="86" t="s">
        <v>37</v>
      </c>
      <c r="E114" s="87" t="s">
        <v>269</v>
      </c>
      <c r="F114" s="87" t="s">
        <v>270</v>
      </c>
      <c r="G114" s="86">
        <v>88</v>
      </c>
      <c r="H114" s="86">
        <v>-6.8</v>
      </c>
      <c r="I114" s="86">
        <f t="shared" si="38"/>
        <v>81.2</v>
      </c>
      <c r="J114" s="87">
        <v>59.0909090909091</v>
      </c>
      <c r="K114" s="86">
        <v>0</v>
      </c>
      <c r="L114" s="86">
        <f t="shared" si="56"/>
        <v>59.0909090909091</v>
      </c>
      <c r="M114" s="86">
        <v>50.5</v>
      </c>
      <c r="N114" s="86">
        <v>0</v>
      </c>
      <c r="O114" s="86">
        <f t="shared" si="57"/>
        <v>50.5</v>
      </c>
      <c r="P114" s="86">
        <v>60</v>
      </c>
      <c r="Q114" s="86">
        <v>1.5</v>
      </c>
      <c r="R114" s="86">
        <f t="shared" si="58"/>
        <v>61.5</v>
      </c>
      <c r="S114" s="86">
        <v>60</v>
      </c>
      <c r="T114" s="86">
        <v>0.5</v>
      </c>
      <c r="U114" s="86">
        <f t="shared" si="59"/>
        <v>60.5</v>
      </c>
      <c r="V114" s="86">
        <f t="shared" si="39"/>
        <v>61.0631818181818</v>
      </c>
      <c r="W114" s="88">
        <v>110</v>
      </c>
      <c r="X114" s="88">
        <v>110</v>
      </c>
      <c r="Y114" s="57" t="s">
        <v>141</v>
      </c>
      <c r="Z114" s="88">
        <v>112</v>
      </c>
      <c r="AA114" s="55" t="s">
        <v>142</v>
      </c>
      <c r="AB114" s="88"/>
      <c r="AC114" s="88"/>
      <c r="AD114" s="88"/>
    </row>
    <row r="115" s="61" customFormat="1" ht="18" customHeight="1" spans="1:261">
      <c r="A115" s="84" t="s">
        <v>35</v>
      </c>
      <c r="B115" s="84" t="s">
        <v>36</v>
      </c>
      <c r="C115" s="85">
        <v>2025</v>
      </c>
      <c r="D115" s="86" t="s">
        <v>37</v>
      </c>
      <c r="E115" s="87" t="s">
        <v>271</v>
      </c>
      <c r="F115" s="87" t="s">
        <v>272</v>
      </c>
      <c r="G115" s="86">
        <v>88</v>
      </c>
      <c r="H115" s="86">
        <v>-21.2</v>
      </c>
      <c r="I115" s="86">
        <f t="shared" si="38"/>
        <v>66.8</v>
      </c>
      <c r="J115" s="87">
        <v>57.0707070707071</v>
      </c>
      <c r="K115" s="86">
        <v>0</v>
      </c>
      <c r="L115" s="86">
        <f t="shared" si="56"/>
        <v>57.0707070707071</v>
      </c>
      <c r="M115" s="86">
        <v>60</v>
      </c>
      <c r="N115" s="86">
        <v>0</v>
      </c>
      <c r="O115" s="86">
        <f t="shared" si="57"/>
        <v>60</v>
      </c>
      <c r="P115" s="86">
        <v>60</v>
      </c>
      <c r="Q115" s="86">
        <v>0</v>
      </c>
      <c r="R115" s="86">
        <f t="shared" si="58"/>
        <v>60</v>
      </c>
      <c r="S115" s="86">
        <v>60</v>
      </c>
      <c r="T115" s="86">
        <v>0</v>
      </c>
      <c r="U115" s="86">
        <f t="shared" si="59"/>
        <v>60</v>
      </c>
      <c r="V115" s="86">
        <f t="shared" si="39"/>
        <v>58.4830303030303</v>
      </c>
      <c r="W115" s="88">
        <v>111</v>
      </c>
      <c r="X115" s="88">
        <v>112</v>
      </c>
      <c r="Y115" s="57" t="s">
        <v>141</v>
      </c>
      <c r="Z115" s="88">
        <v>112</v>
      </c>
      <c r="AA115" s="55" t="s">
        <v>142</v>
      </c>
      <c r="AB115" s="88"/>
      <c r="AC115" s="88"/>
      <c r="AD115" s="88"/>
    </row>
    <row r="116" s="61" customFormat="1" ht="18" customHeight="1" spans="1:261">
      <c r="A116" s="84" t="s">
        <v>35</v>
      </c>
      <c r="B116" s="84" t="s">
        <v>36</v>
      </c>
      <c r="C116" s="85">
        <v>2025</v>
      </c>
      <c r="D116" s="86" t="s">
        <v>48</v>
      </c>
      <c r="E116" s="87" t="s">
        <v>273</v>
      </c>
      <c r="F116" s="87" t="s">
        <v>274</v>
      </c>
      <c r="G116" s="87">
        <v>88</v>
      </c>
      <c r="H116" s="87">
        <v>-20.9</v>
      </c>
      <c r="I116" s="86">
        <f t="shared" si="38"/>
        <v>67.1</v>
      </c>
      <c r="J116" s="87">
        <v>57.35</v>
      </c>
      <c r="K116" s="87">
        <v>0</v>
      </c>
      <c r="L116" s="87">
        <v>57.35</v>
      </c>
      <c r="M116" s="87">
        <v>54.52</v>
      </c>
      <c r="N116" s="87">
        <v>0</v>
      </c>
      <c r="O116" s="87">
        <v>54.52</v>
      </c>
      <c r="P116" s="87">
        <v>60</v>
      </c>
      <c r="Q116" s="87">
        <v>0</v>
      </c>
      <c r="R116" s="87">
        <v>60</v>
      </c>
      <c r="S116" s="87">
        <v>60</v>
      </c>
      <c r="T116" s="87">
        <v>0</v>
      </c>
      <c r="U116" s="87">
        <v>60</v>
      </c>
      <c r="V116" s="86">
        <f t="shared" si="39"/>
        <v>58.4485</v>
      </c>
      <c r="W116" s="88">
        <v>112</v>
      </c>
      <c r="X116" s="88">
        <v>111</v>
      </c>
      <c r="Y116" s="57" t="s">
        <v>141</v>
      </c>
      <c r="Z116" s="88">
        <v>112</v>
      </c>
      <c r="AA116" s="55" t="s">
        <v>142</v>
      </c>
      <c r="AB116" s="88"/>
      <c r="AC116" s="88"/>
      <c r="AD116" s="88"/>
    </row>
    <row r="117" s="60" customFormat="1" ht="35" customHeight="1" spans="1:261">
      <c r="A117" s="92" t="s">
        <v>275</v>
      </c>
      <c r="B117" s="93"/>
      <c r="C117" s="93"/>
      <c r="D117" s="93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3"/>
      <c r="R117" s="93"/>
      <c r="S117" s="93"/>
      <c r="T117" s="93"/>
      <c r="U117" s="94"/>
      <c r="V117" s="94"/>
      <c r="W117" s="93"/>
      <c r="X117" s="95"/>
      <c r="Y117" s="95"/>
      <c r="Z117" s="95"/>
      <c r="AA117" s="95"/>
      <c r="AB117" s="95"/>
      <c r="AC117" s="95"/>
      <c r="AD117" s="95"/>
      <c r="AE117" s="70"/>
      <c r="AF117" s="70"/>
      <c r="AG117" s="70"/>
      <c r="AH117" s="70"/>
      <c r="AI117" s="70"/>
      <c r="AJ117" s="70"/>
      <c r="AK117" s="70"/>
      <c r="AL117" s="70"/>
      <c r="AM117" s="70"/>
      <c r="AN117" s="70"/>
      <c r="AO117" s="70"/>
      <c r="AP117" s="70"/>
      <c r="AQ117" s="70"/>
      <c r="AR117" s="70"/>
      <c r="AS117" s="70"/>
      <c r="AT117" s="70"/>
      <c r="AU117" s="70"/>
      <c r="AV117" s="70"/>
      <c r="AW117" s="70"/>
      <c r="AX117" s="70"/>
      <c r="AY117" s="70"/>
      <c r="AZ117" s="70"/>
      <c r="BA117" s="70"/>
      <c r="BB117" s="70"/>
      <c r="BC117" s="70"/>
      <c r="BD117" s="70"/>
      <c r="BE117" s="70"/>
      <c r="BF117" s="70"/>
      <c r="BG117" s="70"/>
      <c r="BH117" s="70"/>
      <c r="BI117" s="70"/>
      <c r="BJ117" s="70"/>
      <c r="BK117" s="70"/>
      <c r="BL117" s="70"/>
      <c r="BM117" s="70"/>
      <c r="BN117" s="70"/>
      <c r="BO117" s="70"/>
      <c r="BP117" s="70"/>
      <c r="BQ117" s="70"/>
      <c r="BR117" s="70"/>
      <c r="BS117" s="70"/>
      <c r="BT117" s="70"/>
      <c r="BU117" s="70"/>
      <c r="BV117" s="70"/>
      <c r="BW117" s="70"/>
      <c r="BX117" s="70"/>
      <c r="BY117" s="70"/>
      <c r="BZ117" s="70"/>
      <c r="CA117" s="70"/>
      <c r="CB117" s="70"/>
      <c r="CC117" s="70"/>
      <c r="CD117" s="70"/>
      <c r="CE117" s="70"/>
      <c r="CF117" s="70"/>
      <c r="CG117" s="70"/>
      <c r="CH117" s="70"/>
      <c r="CI117" s="70"/>
      <c r="CJ117" s="70"/>
      <c r="CK117" s="70"/>
      <c r="CL117" s="70"/>
      <c r="CM117" s="70"/>
      <c r="CN117" s="70"/>
      <c r="CO117" s="70"/>
      <c r="CP117" s="70"/>
      <c r="CQ117" s="70"/>
      <c r="CR117" s="70"/>
      <c r="CS117" s="70"/>
      <c r="CT117" s="70"/>
      <c r="CU117" s="70"/>
      <c r="CV117" s="70"/>
      <c r="CW117" s="70"/>
      <c r="CX117" s="70"/>
      <c r="CY117" s="70"/>
      <c r="CZ117" s="70"/>
      <c r="DA117" s="70"/>
      <c r="DB117" s="70"/>
      <c r="DC117" s="70"/>
      <c r="DD117" s="70"/>
      <c r="DE117" s="70"/>
      <c r="DF117" s="70"/>
      <c r="DG117" s="70"/>
      <c r="DH117" s="70"/>
      <c r="DI117" s="70"/>
      <c r="DJ117" s="70"/>
      <c r="DK117" s="70"/>
      <c r="DL117" s="70"/>
      <c r="DM117" s="70"/>
      <c r="DN117" s="70"/>
      <c r="DO117" s="70"/>
      <c r="DP117" s="70"/>
      <c r="DQ117" s="70"/>
      <c r="DR117" s="70"/>
      <c r="DS117" s="70"/>
      <c r="DT117" s="70"/>
      <c r="DU117" s="70"/>
      <c r="DV117" s="70"/>
      <c r="DW117" s="70"/>
      <c r="DX117" s="70"/>
      <c r="DY117" s="70"/>
      <c r="DZ117" s="70"/>
      <c r="EA117" s="70"/>
      <c r="EB117" s="70"/>
      <c r="EC117" s="70"/>
      <c r="ED117" s="70"/>
      <c r="EE117" s="70"/>
      <c r="EF117" s="70"/>
      <c r="EG117" s="70"/>
      <c r="EH117" s="70"/>
      <c r="EI117" s="70"/>
      <c r="EJ117" s="70"/>
      <c r="EK117" s="70"/>
      <c r="EL117" s="70"/>
      <c r="EM117" s="70"/>
      <c r="EN117" s="70"/>
      <c r="EO117" s="70"/>
      <c r="EP117" s="70"/>
      <c r="EQ117" s="70"/>
      <c r="ER117" s="70"/>
      <c r="ES117" s="70"/>
      <c r="ET117" s="70"/>
      <c r="EU117" s="70"/>
      <c r="EV117" s="70"/>
      <c r="EW117" s="70"/>
      <c r="EX117" s="70"/>
      <c r="EY117" s="70"/>
      <c r="EZ117" s="70"/>
      <c r="FA117" s="70"/>
      <c r="FB117" s="70"/>
      <c r="FC117" s="70"/>
      <c r="FD117" s="70"/>
      <c r="FE117" s="70"/>
      <c r="FF117" s="70"/>
      <c r="FG117" s="70"/>
      <c r="FH117" s="70"/>
      <c r="FI117" s="70"/>
      <c r="FJ117" s="70"/>
      <c r="FK117" s="70"/>
      <c r="FL117" s="70"/>
      <c r="FM117" s="70"/>
      <c r="FN117" s="70"/>
      <c r="FO117" s="70"/>
      <c r="FP117" s="70"/>
      <c r="FQ117" s="70"/>
      <c r="FR117" s="70"/>
      <c r="FS117" s="70"/>
      <c r="FT117" s="70"/>
      <c r="FU117" s="70"/>
      <c r="FV117" s="70"/>
      <c r="FW117" s="70"/>
      <c r="FX117" s="70"/>
      <c r="FY117" s="70"/>
      <c r="FZ117" s="70"/>
      <c r="GA117" s="70"/>
      <c r="GB117" s="70"/>
      <c r="GC117" s="70"/>
      <c r="GD117" s="70"/>
      <c r="GE117" s="70"/>
      <c r="GF117" s="70"/>
      <c r="GG117" s="70"/>
      <c r="GH117" s="70"/>
      <c r="GI117" s="70"/>
      <c r="GJ117" s="70"/>
      <c r="GK117" s="70"/>
      <c r="GL117" s="70"/>
      <c r="GM117" s="70"/>
      <c r="GN117" s="70"/>
      <c r="GO117" s="70"/>
      <c r="GP117" s="70"/>
      <c r="GQ117" s="70"/>
      <c r="GR117" s="70"/>
      <c r="GS117" s="70"/>
      <c r="GT117" s="70"/>
      <c r="GU117" s="70"/>
      <c r="GV117" s="70"/>
      <c r="GW117" s="70"/>
      <c r="GX117" s="70"/>
      <c r="GY117" s="70"/>
      <c r="GZ117" s="70"/>
      <c r="HA117" s="70"/>
      <c r="HB117" s="70"/>
      <c r="HC117" s="70"/>
      <c r="HD117" s="70"/>
      <c r="HE117" s="70"/>
      <c r="HF117" s="70"/>
      <c r="HG117" s="70"/>
      <c r="HH117" s="70"/>
      <c r="HI117" s="70"/>
      <c r="HJ117" s="70"/>
      <c r="HK117" s="70"/>
      <c r="HL117" s="70"/>
      <c r="HM117" s="70"/>
      <c r="HN117" s="70"/>
      <c r="HO117" s="70"/>
      <c r="HP117" s="70"/>
      <c r="HQ117" s="70"/>
      <c r="HR117" s="70"/>
      <c r="HS117" s="70"/>
      <c r="HT117" s="70"/>
      <c r="HU117" s="70"/>
      <c r="HV117" s="70"/>
      <c r="HW117" s="70"/>
      <c r="HX117" s="70"/>
      <c r="HY117" s="70"/>
      <c r="HZ117" s="70"/>
      <c r="IA117" s="70"/>
      <c r="IB117" s="70"/>
      <c r="IC117" s="70"/>
      <c r="ID117" s="70"/>
      <c r="IE117" s="70"/>
      <c r="IF117" s="70"/>
      <c r="IG117" s="70"/>
      <c r="IH117" s="70"/>
      <c r="II117" s="70"/>
      <c r="IJ117" s="70"/>
      <c r="IK117" s="70"/>
      <c r="IL117" s="70"/>
      <c r="IM117" s="70"/>
      <c r="IN117" s="70"/>
      <c r="IO117" s="70"/>
      <c r="IP117" s="70"/>
      <c r="IQ117" s="70"/>
      <c r="IR117" s="70"/>
      <c r="IS117" s="70"/>
      <c r="IT117" s="70"/>
      <c r="IU117" s="70"/>
    </row>
    <row r="118" s="59" customFormat="1" ht="41" customHeight="1" spans="1:261">
      <c r="A118" s="78" t="s">
        <v>5</v>
      </c>
      <c r="B118" s="78" t="s">
        <v>6</v>
      </c>
      <c r="C118" s="79" t="s">
        <v>7</v>
      </c>
      <c r="D118" s="78" t="s">
        <v>8</v>
      </c>
      <c r="E118" s="78" t="s">
        <v>9</v>
      </c>
      <c r="F118" s="78" t="s">
        <v>10</v>
      </c>
      <c r="G118" s="80" t="s">
        <v>11</v>
      </c>
      <c r="H118" s="79" t="s">
        <v>12</v>
      </c>
      <c r="I118" s="80" t="s">
        <v>13</v>
      </c>
      <c r="J118" s="80" t="s">
        <v>14</v>
      </c>
      <c r="K118" s="79" t="s">
        <v>15</v>
      </c>
      <c r="L118" s="79" t="s">
        <v>16</v>
      </c>
      <c r="M118" s="80" t="s">
        <v>17</v>
      </c>
      <c r="N118" s="79" t="s">
        <v>18</v>
      </c>
      <c r="O118" s="80" t="s">
        <v>19</v>
      </c>
      <c r="P118" s="80" t="s">
        <v>20</v>
      </c>
      <c r="Q118" s="79" t="s">
        <v>21</v>
      </c>
      <c r="R118" s="80" t="s">
        <v>22</v>
      </c>
      <c r="S118" s="80" t="s">
        <v>23</v>
      </c>
      <c r="T118" s="79" t="s">
        <v>24</v>
      </c>
      <c r="U118" s="80" t="s">
        <v>25</v>
      </c>
      <c r="V118" s="80" t="s">
        <v>26</v>
      </c>
      <c r="W118" s="80" t="s">
        <v>27</v>
      </c>
      <c r="X118" s="79" t="s">
        <v>28</v>
      </c>
      <c r="Y118" s="22" t="s">
        <v>29</v>
      </c>
      <c r="Z118" s="80" t="s">
        <v>30</v>
      </c>
      <c r="AA118" s="81" t="s">
        <v>31</v>
      </c>
      <c r="AB118" s="81" t="s">
        <v>276</v>
      </c>
      <c r="AC118" s="79" t="s">
        <v>33</v>
      </c>
      <c r="AD118" s="83" t="s">
        <v>34</v>
      </c>
      <c r="AE118" s="66"/>
      <c r="AF118" s="66"/>
      <c r="AG118" s="66"/>
      <c r="AH118" s="66"/>
      <c r="AI118" s="66"/>
      <c r="AJ118" s="66"/>
      <c r="AK118" s="66"/>
      <c r="AL118" s="66"/>
      <c r="AM118" s="66"/>
      <c r="AN118" s="66"/>
      <c r="AO118" s="66"/>
      <c r="AP118" s="66"/>
      <c r="AQ118" s="66"/>
      <c r="AR118" s="66"/>
      <c r="AS118" s="66"/>
      <c r="AT118" s="66"/>
      <c r="AU118" s="66"/>
      <c r="AV118" s="66"/>
      <c r="AW118" s="66"/>
      <c r="AX118" s="66"/>
      <c r="AY118" s="66"/>
      <c r="AZ118" s="66"/>
      <c r="BA118" s="66"/>
      <c r="BB118" s="66"/>
      <c r="BC118" s="66"/>
      <c r="BD118" s="66"/>
      <c r="BE118" s="66"/>
      <c r="BF118" s="66"/>
      <c r="BG118" s="66"/>
      <c r="BH118" s="66"/>
      <c r="BI118" s="66"/>
      <c r="BJ118" s="66"/>
      <c r="BK118" s="66"/>
      <c r="BL118" s="66"/>
      <c r="BM118" s="66"/>
      <c r="BN118" s="66"/>
      <c r="BO118" s="66"/>
      <c r="BP118" s="66"/>
      <c r="BQ118" s="66"/>
      <c r="BR118" s="66"/>
      <c r="BS118" s="66"/>
      <c r="BT118" s="66"/>
      <c r="BU118" s="66"/>
      <c r="BV118" s="66"/>
      <c r="BW118" s="66"/>
      <c r="BX118" s="66"/>
      <c r="BY118" s="66"/>
      <c r="BZ118" s="66"/>
      <c r="CA118" s="66"/>
      <c r="CB118" s="66"/>
      <c r="CC118" s="66"/>
      <c r="CD118" s="66"/>
      <c r="CE118" s="66"/>
      <c r="CF118" s="66"/>
      <c r="CG118" s="66"/>
      <c r="CH118" s="66"/>
      <c r="CI118" s="66"/>
      <c r="CJ118" s="66"/>
      <c r="CK118" s="66"/>
      <c r="CL118" s="66"/>
      <c r="CM118" s="66"/>
      <c r="CN118" s="66"/>
      <c r="CO118" s="66"/>
      <c r="CP118" s="66"/>
      <c r="CQ118" s="66"/>
      <c r="CR118" s="66"/>
      <c r="CS118" s="66"/>
      <c r="CT118" s="66"/>
      <c r="CU118" s="66"/>
      <c r="CV118" s="66"/>
      <c r="CW118" s="66"/>
      <c r="CX118" s="66"/>
      <c r="CY118" s="66"/>
      <c r="CZ118" s="66"/>
      <c r="DA118" s="66"/>
      <c r="DB118" s="66"/>
      <c r="DC118" s="66"/>
      <c r="DD118" s="66"/>
      <c r="DE118" s="66"/>
      <c r="DF118" s="66"/>
      <c r="DG118" s="66"/>
      <c r="DH118" s="66"/>
      <c r="DI118" s="66"/>
      <c r="DJ118" s="66"/>
      <c r="DK118" s="66"/>
      <c r="DL118" s="66"/>
      <c r="DM118" s="66"/>
      <c r="DN118" s="66"/>
      <c r="DO118" s="66"/>
      <c r="DP118" s="66"/>
      <c r="DQ118" s="66"/>
      <c r="DR118" s="66"/>
      <c r="DS118" s="66"/>
      <c r="DT118" s="66"/>
      <c r="DU118" s="66"/>
      <c r="DV118" s="66"/>
      <c r="DW118" s="66"/>
      <c r="DX118" s="66"/>
      <c r="DY118" s="66"/>
      <c r="DZ118" s="66"/>
      <c r="EA118" s="66"/>
      <c r="EB118" s="66"/>
      <c r="EC118" s="66"/>
      <c r="ED118" s="66"/>
      <c r="EE118" s="66"/>
      <c r="EF118" s="66"/>
      <c r="EG118" s="66"/>
      <c r="EH118" s="66"/>
      <c r="EI118" s="66"/>
      <c r="EJ118" s="66"/>
      <c r="EK118" s="66"/>
      <c r="EL118" s="66"/>
      <c r="EM118" s="66"/>
      <c r="EN118" s="66"/>
      <c r="EO118" s="66"/>
      <c r="EP118" s="66"/>
      <c r="EQ118" s="66"/>
      <c r="ER118" s="66"/>
      <c r="ES118" s="66"/>
      <c r="ET118" s="66"/>
      <c r="EU118" s="66"/>
      <c r="EV118" s="66"/>
      <c r="EW118" s="66"/>
      <c r="EX118" s="66"/>
      <c r="EY118" s="66"/>
      <c r="EZ118" s="66"/>
      <c r="FA118" s="66"/>
      <c r="FB118" s="66"/>
      <c r="FC118" s="66"/>
      <c r="FD118" s="66"/>
      <c r="FE118" s="66"/>
      <c r="FF118" s="66"/>
      <c r="FG118" s="66"/>
      <c r="FH118" s="66"/>
      <c r="FI118" s="66"/>
      <c r="FJ118" s="66"/>
      <c r="FK118" s="66"/>
      <c r="FL118" s="66"/>
      <c r="FM118" s="66"/>
      <c r="FN118" s="66"/>
      <c r="FO118" s="66"/>
      <c r="FP118" s="66"/>
      <c r="FQ118" s="66"/>
      <c r="FR118" s="66"/>
      <c r="FS118" s="66"/>
      <c r="FT118" s="66"/>
      <c r="FU118" s="66"/>
      <c r="FV118" s="66"/>
      <c r="FW118" s="66"/>
      <c r="FX118" s="66"/>
      <c r="FY118" s="66"/>
      <c r="FZ118" s="66"/>
      <c r="GA118" s="66"/>
      <c r="GB118" s="66"/>
      <c r="GC118" s="66"/>
      <c r="GD118" s="66"/>
      <c r="GE118" s="66"/>
      <c r="GF118" s="66"/>
      <c r="GG118" s="66"/>
      <c r="GH118" s="66"/>
      <c r="GI118" s="66"/>
      <c r="GJ118" s="66"/>
      <c r="GK118" s="66"/>
      <c r="GL118" s="66"/>
      <c r="GM118" s="66"/>
      <c r="GN118" s="66"/>
      <c r="GO118" s="66"/>
      <c r="GP118" s="66"/>
      <c r="GQ118" s="66"/>
      <c r="GR118" s="66"/>
      <c r="GS118" s="66"/>
      <c r="GT118" s="66"/>
      <c r="GU118" s="66"/>
      <c r="GV118" s="66"/>
      <c r="GW118" s="66"/>
      <c r="GX118" s="66"/>
      <c r="GY118" s="66"/>
      <c r="GZ118" s="66"/>
      <c r="HA118" s="66"/>
      <c r="HB118" s="66"/>
      <c r="HC118" s="66"/>
      <c r="HD118" s="66"/>
      <c r="HE118" s="66"/>
      <c r="HF118" s="66"/>
      <c r="HG118" s="66"/>
      <c r="HH118" s="66"/>
      <c r="HI118" s="66"/>
      <c r="HJ118" s="66"/>
      <c r="HK118" s="66"/>
      <c r="HL118" s="66"/>
      <c r="HM118" s="66"/>
      <c r="HN118" s="66"/>
      <c r="HO118" s="66"/>
      <c r="HP118" s="66"/>
      <c r="HQ118" s="66"/>
      <c r="HR118" s="66"/>
      <c r="HS118" s="66"/>
      <c r="HT118" s="66"/>
      <c r="HU118" s="66"/>
      <c r="HV118" s="66"/>
      <c r="HW118" s="66"/>
      <c r="HX118" s="66"/>
      <c r="HY118" s="66"/>
      <c r="HZ118" s="66"/>
      <c r="IA118" s="66"/>
      <c r="IB118" s="66"/>
      <c r="IC118" s="66"/>
      <c r="ID118" s="66"/>
      <c r="IE118" s="66"/>
      <c r="IF118" s="66"/>
      <c r="IG118" s="66"/>
      <c r="IH118" s="66"/>
      <c r="II118" s="66"/>
      <c r="IJ118" s="66"/>
      <c r="IK118" s="66"/>
      <c r="IL118" s="66"/>
      <c r="IM118" s="66"/>
      <c r="IN118" s="66"/>
      <c r="IO118" s="66"/>
      <c r="IP118" s="66"/>
      <c r="IQ118" s="66"/>
      <c r="IR118" s="66"/>
      <c r="IS118" s="66"/>
      <c r="IT118" s="66"/>
      <c r="IU118" s="66"/>
      <c r="IV118" s="66"/>
      <c r="IW118" s="66"/>
      <c r="IX118" s="66"/>
      <c r="IY118" s="66"/>
      <c r="IZ118" s="66"/>
      <c r="JA118" s="66"/>
    </row>
    <row r="119" s="62" customFormat="1" ht="18" customHeight="1" spans="1:261">
      <c r="A119" s="96" t="s">
        <v>277</v>
      </c>
      <c r="B119" s="96" t="s">
        <v>278</v>
      </c>
      <c r="C119" s="97">
        <v>2025</v>
      </c>
      <c r="D119" s="96" t="s">
        <v>279</v>
      </c>
      <c r="E119" s="98" t="s">
        <v>280</v>
      </c>
      <c r="F119" s="99" t="s">
        <v>281</v>
      </c>
      <c r="G119" s="100">
        <v>88</v>
      </c>
      <c r="H119" s="100">
        <v>6</v>
      </c>
      <c r="I119" s="100">
        <f t="shared" ref="I119:I138" si="60">G119+H119</f>
        <v>94</v>
      </c>
      <c r="J119" s="100">
        <v>94.2</v>
      </c>
      <c r="K119" s="100">
        <v>1.62</v>
      </c>
      <c r="L119" s="100">
        <f t="shared" ref="L119:L138" si="61">J119+K119</f>
        <v>95.82</v>
      </c>
      <c r="M119" s="100">
        <v>86</v>
      </c>
      <c r="N119" s="100">
        <v>0</v>
      </c>
      <c r="O119" s="100">
        <f t="shared" ref="O119:O138" si="62">M119+N119</f>
        <v>86</v>
      </c>
      <c r="P119" s="100">
        <v>60</v>
      </c>
      <c r="Q119" s="100">
        <v>0</v>
      </c>
      <c r="R119" s="100">
        <f t="shared" ref="R119:R138" si="63">P119+Q119</f>
        <v>60</v>
      </c>
      <c r="S119" s="100">
        <v>60</v>
      </c>
      <c r="T119" s="100">
        <v>28</v>
      </c>
      <c r="U119" s="100">
        <f t="shared" ref="U119:U138" si="64">S119+T119</f>
        <v>88</v>
      </c>
      <c r="V119" s="101">
        <f t="shared" ref="V119:V138" si="65">I119*0.1+L119*0.75+O119*0.05+R119*0.05+U119*0.05</f>
        <v>92.965</v>
      </c>
      <c r="W119" s="96">
        <v>1</v>
      </c>
      <c r="X119" s="96">
        <v>1</v>
      </c>
      <c r="Y119" s="57" t="s">
        <v>40</v>
      </c>
      <c r="Z119" s="96">
        <v>20</v>
      </c>
      <c r="AA119" s="97" t="s">
        <v>282</v>
      </c>
      <c r="AB119" s="102"/>
      <c r="AC119" s="102" t="s">
        <v>283</v>
      </c>
      <c r="AD119" s="103"/>
      <c r="AE119" s="104"/>
      <c r="AF119" s="104"/>
      <c r="AG119" s="104"/>
      <c r="AH119" s="104"/>
      <c r="AI119" s="104"/>
      <c r="AJ119" s="104"/>
      <c r="AK119" s="104"/>
      <c r="AL119" s="104"/>
      <c r="AM119" s="104"/>
      <c r="AN119" s="104"/>
      <c r="AO119" s="104"/>
      <c r="AP119" s="104"/>
      <c r="AQ119" s="104"/>
      <c r="AR119" s="104"/>
      <c r="AS119" s="104"/>
      <c r="AT119" s="104"/>
      <c r="AU119" s="104"/>
      <c r="AV119" s="104"/>
      <c r="AW119" s="104"/>
      <c r="AX119" s="104"/>
      <c r="AY119" s="104"/>
      <c r="AZ119" s="104"/>
      <c r="BA119" s="104"/>
      <c r="BB119" s="104"/>
      <c r="BC119" s="104"/>
      <c r="BD119" s="104"/>
      <c r="BE119" s="104"/>
      <c r="BF119" s="104"/>
      <c r="BG119" s="104"/>
      <c r="BH119" s="104"/>
      <c r="BI119" s="104"/>
      <c r="BJ119" s="104"/>
      <c r="BK119" s="104"/>
      <c r="BL119" s="104"/>
      <c r="BM119" s="104"/>
      <c r="BN119" s="104"/>
      <c r="BO119" s="104"/>
      <c r="BP119" s="104"/>
      <c r="BQ119" s="104"/>
      <c r="BR119" s="104"/>
      <c r="BS119" s="104"/>
      <c r="BT119" s="104"/>
      <c r="BU119" s="104"/>
      <c r="BV119" s="104"/>
      <c r="BW119" s="104"/>
      <c r="BX119" s="104"/>
      <c r="BY119" s="104"/>
      <c r="BZ119" s="104"/>
      <c r="CA119" s="104"/>
      <c r="CB119" s="104"/>
      <c r="CC119" s="104"/>
      <c r="CD119" s="104"/>
      <c r="CE119" s="104"/>
      <c r="CF119" s="104"/>
      <c r="CG119" s="104"/>
      <c r="CH119" s="104"/>
      <c r="CI119" s="104"/>
      <c r="CJ119" s="104"/>
      <c r="CK119" s="104"/>
      <c r="CL119" s="104"/>
      <c r="CM119" s="104"/>
      <c r="CN119" s="104"/>
      <c r="CO119" s="104"/>
      <c r="CP119" s="104"/>
      <c r="CQ119" s="104"/>
      <c r="CR119" s="104"/>
      <c r="CS119" s="104"/>
      <c r="CT119" s="104"/>
      <c r="CU119" s="104"/>
      <c r="CV119" s="104"/>
      <c r="CW119" s="104"/>
      <c r="CX119" s="104"/>
      <c r="CY119" s="104"/>
      <c r="CZ119" s="104"/>
      <c r="DA119" s="104"/>
      <c r="DB119" s="104"/>
      <c r="DC119" s="104"/>
      <c r="DD119" s="104"/>
      <c r="DE119" s="104"/>
      <c r="DF119" s="104"/>
      <c r="DG119" s="104"/>
      <c r="DH119" s="104"/>
      <c r="DI119" s="104"/>
      <c r="DJ119" s="104"/>
      <c r="DK119" s="104"/>
      <c r="DL119" s="104"/>
      <c r="DM119" s="104"/>
      <c r="DN119" s="104"/>
      <c r="DO119" s="104"/>
      <c r="DP119" s="104"/>
      <c r="DQ119" s="104"/>
      <c r="DR119" s="104"/>
      <c r="DS119" s="104"/>
      <c r="DT119" s="104"/>
      <c r="DU119" s="104"/>
      <c r="DV119" s="104"/>
      <c r="DW119" s="104"/>
      <c r="DX119" s="104"/>
      <c r="DY119" s="104"/>
      <c r="DZ119" s="104"/>
      <c r="EA119" s="104"/>
      <c r="EB119" s="104"/>
      <c r="EC119" s="104"/>
      <c r="ED119" s="104"/>
      <c r="EE119" s="104"/>
      <c r="EF119" s="104"/>
      <c r="EG119" s="104"/>
      <c r="EH119" s="104"/>
      <c r="EI119" s="104"/>
      <c r="EJ119" s="104"/>
      <c r="EK119" s="104"/>
      <c r="EL119" s="104"/>
      <c r="EM119" s="104"/>
      <c r="EN119" s="104"/>
      <c r="EO119" s="104"/>
      <c r="EP119" s="104"/>
      <c r="EQ119" s="104"/>
      <c r="ER119" s="104"/>
      <c r="ES119" s="104"/>
      <c r="ET119" s="104"/>
      <c r="EU119" s="104"/>
      <c r="EV119" s="104"/>
      <c r="EW119" s="104"/>
      <c r="EX119" s="104"/>
      <c r="EY119" s="104"/>
      <c r="EZ119" s="104"/>
      <c r="FA119" s="104"/>
      <c r="FB119" s="104"/>
      <c r="FC119" s="104"/>
      <c r="FD119" s="104"/>
      <c r="FE119" s="104"/>
      <c r="FF119" s="104"/>
      <c r="FG119" s="104"/>
      <c r="FH119" s="104"/>
      <c r="FI119" s="104"/>
      <c r="FJ119" s="104"/>
      <c r="FK119" s="104"/>
      <c r="FL119" s="104"/>
      <c r="FM119" s="104"/>
      <c r="FN119" s="104"/>
      <c r="FO119" s="104"/>
      <c r="FP119" s="104"/>
      <c r="FQ119" s="104"/>
      <c r="FR119" s="104"/>
      <c r="FS119" s="104"/>
      <c r="FT119" s="104"/>
      <c r="FU119" s="104"/>
      <c r="FV119" s="104"/>
      <c r="FW119" s="104"/>
      <c r="FX119" s="104"/>
      <c r="FY119" s="104"/>
      <c r="FZ119" s="104"/>
      <c r="GA119" s="104"/>
      <c r="GB119" s="104"/>
      <c r="GC119" s="104"/>
      <c r="GD119" s="104"/>
      <c r="GE119" s="104"/>
      <c r="GF119" s="104"/>
      <c r="GG119" s="104"/>
      <c r="GH119" s="104"/>
      <c r="GI119" s="104"/>
      <c r="GJ119" s="104"/>
      <c r="GK119" s="104"/>
      <c r="GL119" s="104"/>
      <c r="GM119" s="104"/>
      <c r="GN119" s="104"/>
      <c r="GO119" s="104"/>
      <c r="GP119" s="104"/>
      <c r="GQ119" s="104"/>
      <c r="GR119" s="104"/>
      <c r="GS119" s="104"/>
      <c r="GT119" s="104"/>
      <c r="GU119" s="104"/>
      <c r="GV119" s="104"/>
      <c r="GW119" s="104"/>
      <c r="GX119" s="104"/>
      <c r="GY119" s="104"/>
      <c r="GZ119" s="104"/>
      <c r="HA119" s="104"/>
      <c r="HB119" s="104"/>
      <c r="HC119" s="104"/>
      <c r="HD119" s="104"/>
      <c r="HE119" s="104"/>
      <c r="HF119" s="104"/>
      <c r="HG119" s="104"/>
      <c r="HH119" s="104"/>
      <c r="HI119" s="104"/>
      <c r="HJ119" s="104"/>
      <c r="HK119" s="104"/>
      <c r="HL119" s="104"/>
      <c r="HM119" s="104"/>
      <c r="HN119" s="104"/>
      <c r="HO119" s="104"/>
      <c r="HP119" s="104"/>
      <c r="HQ119" s="104"/>
      <c r="HR119" s="104"/>
      <c r="HS119" s="104"/>
      <c r="HT119" s="104"/>
      <c r="HU119" s="104"/>
      <c r="HV119" s="104"/>
      <c r="HW119" s="104"/>
      <c r="HX119" s="104"/>
      <c r="HY119" s="104"/>
      <c r="HZ119" s="104"/>
      <c r="IA119" s="104"/>
      <c r="IB119" s="104"/>
      <c r="IC119" s="104"/>
      <c r="ID119" s="104"/>
      <c r="IE119" s="104"/>
      <c r="IF119" s="104"/>
      <c r="IG119" s="104"/>
      <c r="IH119" s="104"/>
      <c r="II119" s="104"/>
      <c r="IJ119" s="104"/>
      <c r="IK119" s="104"/>
      <c r="IL119" s="104"/>
      <c r="IM119" s="104"/>
      <c r="IN119" s="104"/>
      <c r="IO119" s="104"/>
      <c r="IP119" s="104"/>
      <c r="IQ119" s="104"/>
      <c r="IR119" s="104"/>
      <c r="IS119" s="104"/>
      <c r="IT119" s="104"/>
      <c r="IU119" s="104"/>
      <c r="IV119" s="104"/>
      <c r="IW119" s="104"/>
      <c r="IX119" s="104"/>
      <c r="IY119" s="104"/>
      <c r="IZ119" s="104"/>
      <c r="JA119" s="104"/>
    </row>
    <row r="120" s="62" customFormat="1" ht="18" customHeight="1" spans="1:261">
      <c r="A120" s="96" t="s">
        <v>277</v>
      </c>
      <c r="B120" s="96" t="s">
        <v>278</v>
      </c>
      <c r="C120" s="97">
        <v>2025</v>
      </c>
      <c r="D120" s="96" t="s">
        <v>279</v>
      </c>
      <c r="E120" s="98" t="s">
        <v>284</v>
      </c>
      <c r="F120" s="99" t="s">
        <v>285</v>
      </c>
      <c r="G120" s="100">
        <v>88</v>
      </c>
      <c r="H120" s="100">
        <v>5.75</v>
      </c>
      <c r="I120" s="100">
        <f t="shared" si="60"/>
        <v>93.75</v>
      </c>
      <c r="J120" s="100">
        <v>91.23</v>
      </c>
      <c r="K120" s="100">
        <v>1</v>
      </c>
      <c r="L120" s="100">
        <f t="shared" si="61"/>
        <v>92.23</v>
      </c>
      <c r="M120" s="100">
        <v>82.45</v>
      </c>
      <c r="N120" s="100">
        <v>0</v>
      </c>
      <c r="O120" s="100">
        <f t="shared" si="62"/>
        <v>82.45</v>
      </c>
      <c r="P120" s="100">
        <v>60</v>
      </c>
      <c r="Q120" s="100">
        <v>0</v>
      </c>
      <c r="R120" s="100">
        <f t="shared" si="63"/>
        <v>60</v>
      </c>
      <c r="S120" s="100">
        <v>60</v>
      </c>
      <c r="T120" s="100">
        <v>24.5</v>
      </c>
      <c r="U120" s="100">
        <f t="shared" si="64"/>
        <v>84.5</v>
      </c>
      <c r="V120" s="101">
        <f t="shared" si="65"/>
        <v>89.895</v>
      </c>
      <c r="W120" s="96">
        <v>2</v>
      </c>
      <c r="X120" s="96">
        <v>2</v>
      </c>
      <c r="Y120" s="57" t="s">
        <v>40</v>
      </c>
      <c r="Z120" s="96">
        <v>20</v>
      </c>
      <c r="AA120" s="105" t="s">
        <v>286</v>
      </c>
      <c r="AB120" s="102"/>
      <c r="AC120" s="102" t="s">
        <v>283</v>
      </c>
      <c r="AD120" s="103"/>
      <c r="AE120" s="104"/>
      <c r="AF120" s="104"/>
      <c r="AG120" s="104"/>
      <c r="AH120" s="104"/>
      <c r="AI120" s="104"/>
      <c r="AJ120" s="104"/>
      <c r="AK120" s="104"/>
      <c r="AL120" s="104"/>
      <c r="AM120" s="104"/>
      <c r="AN120" s="104"/>
      <c r="AO120" s="104"/>
      <c r="AP120" s="104"/>
      <c r="AQ120" s="104"/>
      <c r="AR120" s="104"/>
      <c r="AS120" s="104"/>
      <c r="AT120" s="104"/>
      <c r="AU120" s="104"/>
      <c r="AV120" s="104"/>
      <c r="AW120" s="104"/>
      <c r="AX120" s="104"/>
      <c r="AY120" s="104"/>
      <c r="AZ120" s="104"/>
      <c r="BA120" s="104"/>
      <c r="BB120" s="104"/>
      <c r="BC120" s="104"/>
      <c r="BD120" s="104"/>
      <c r="BE120" s="104"/>
      <c r="BF120" s="104"/>
      <c r="BG120" s="104"/>
      <c r="BH120" s="104"/>
      <c r="BI120" s="104"/>
      <c r="BJ120" s="104"/>
      <c r="BK120" s="104"/>
      <c r="BL120" s="104"/>
      <c r="BM120" s="104"/>
      <c r="BN120" s="104"/>
      <c r="BO120" s="104"/>
      <c r="BP120" s="104"/>
      <c r="BQ120" s="104"/>
      <c r="BR120" s="104"/>
      <c r="BS120" s="104"/>
      <c r="BT120" s="104"/>
      <c r="BU120" s="104"/>
      <c r="BV120" s="104"/>
      <c r="BW120" s="104"/>
      <c r="BX120" s="104"/>
      <c r="BY120" s="104"/>
      <c r="BZ120" s="104"/>
      <c r="CA120" s="104"/>
      <c r="CB120" s="104"/>
      <c r="CC120" s="104"/>
      <c r="CD120" s="104"/>
      <c r="CE120" s="104"/>
      <c r="CF120" s="104"/>
      <c r="CG120" s="104"/>
      <c r="CH120" s="104"/>
      <c r="CI120" s="104"/>
      <c r="CJ120" s="104"/>
      <c r="CK120" s="104"/>
      <c r="CL120" s="104"/>
      <c r="CM120" s="104"/>
      <c r="CN120" s="104"/>
      <c r="CO120" s="104"/>
      <c r="CP120" s="104"/>
      <c r="CQ120" s="104"/>
      <c r="CR120" s="104"/>
      <c r="CS120" s="104"/>
      <c r="CT120" s="104"/>
      <c r="CU120" s="104"/>
      <c r="CV120" s="104"/>
      <c r="CW120" s="104"/>
      <c r="CX120" s="104"/>
      <c r="CY120" s="104"/>
      <c r="CZ120" s="104"/>
      <c r="DA120" s="104"/>
      <c r="DB120" s="104"/>
      <c r="DC120" s="104"/>
      <c r="DD120" s="104"/>
      <c r="DE120" s="104"/>
      <c r="DF120" s="104"/>
      <c r="DG120" s="104"/>
      <c r="DH120" s="104"/>
      <c r="DI120" s="104"/>
      <c r="DJ120" s="104"/>
      <c r="DK120" s="104"/>
      <c r="DL120" s="104"/>
      <c r="DM120" s="104"/>
      <c r="DN120" s="104"/>
      <c r="DO120" s="104"/>
      <c r="DP120" s="104"/>
      <c r="DQ120" s="104"/>
      <c r="DR120" s="104"/>
      <c r="DS120" s="104"/>
      <c r="DT120" s="104"/>
      <c r="DU120" s="104"/>
      <c r="DV120" s="104"/>
      <c r="DW120" s="104"/>
      <c r="DX120" s="104"/>
      <c r="DY120" s="104"/>
      <c r="DZ120" s="104"/>
      <c r="EA120" s="104"/>
      <c r="EB120" s="104"/>
      <c r="EC120" s="104"/>
      <c r="ED120" s="104"/>
      <c r="EE120" s="104"/>
      <c r="EF120" s="104"/>
      <c r="EG120" s="104"/>
      <c r="EH120" s="104"/>
      <c r="EI120" s="104"/>
      <c r="EJ120" s="104"/>
      <c r="EK120" s="104"/>
      <c r="EL120" s="104"/>
      <c r="EM120" s="104"/>
      <c r="EN120" s="104"/>
      <c r="EO120" s="104"/>
      <c r="EP120" s="104"/>
      <c r="EQ120" s="104"/>
      <c r="ER120" s="104"/>
      <c r="ES120" s="104"/>
      <c r="ET120" s="104"/>
      <c r="EU120" s="104"/>
      <c r="EV120" s="104"/>
      <c r="EW120" s="104"/>
      <c r="EX120" s="104"/>
      <c r="EY120" s="104"/>
      <c r="EZ120" s="104"/>
      <c r="FA120" s="104"/>
      <c r="FB120" s="104"/>
      <c r="FC120" s="104"/>
      <c r="FD120" s="104"/>
      <c r="FE120" s="104"/>
      <c r="FF120" s="104"/>
      <c r="FG120" s="104"/>
      <c r="FH120" s="104"/>
      <c r="FI120" s="104"/>
      <c r="FJ120" s="104"/>
      <c r="FK120" s="104"/>
      <c r="FL120" s="104"/>
      <c r="FM120" s="104"/>
      <c r="FN120" s="104"/>
      <c r="FO120" s="104"/>
      <c r="FP120" s="104"/>
      <c r="FQ120" s="104"/>
      <c r="FR120" s="104"/>
      <c r="FS120" s="104"/>
      <c r="FT120" s="104"/>
      <c r="FU120" s="104"/>
      <c r="FV120" s="104"/>
      <c r="FW120" s="104"/>
      <c r="FX120" s="104"/>
      <c r="FY120" s="104"/>
      <c r="FZ120" s="104"/>
      <c r="GA120" s="104"/>
      <c r="GB120" s="104"/>
      <c r="GC120" s="104"/>
      <c r="GD120" s="104"/>
      <c r="GE120" s="104"/>
      <c r="GF120" s="104"/>
      <c r="GG120" s="104"/>
      <c r="GH120" s="104"/>
      <c r="GI120" s="104"/>
      <c r="GJ120" s="104"/>
      <c r="GK120" s="104"/>
      <c r="GL120" s="104"/>
      <c r="GM120" s="104"/>
      <c r="GN120" s="104"/>
      <c r="GO120" s="104"/>
      <c r="GP120" s="104"/>
      <c r="GQ120" s="104"/>
      <c r="GR120" s="104"/>
      <c r="GS120" s="104"/>
      <c r="GT120" s="104"/>
      <c r="GU120" s="104"/>
      <c r="GV120" s="104"/>
      <c r="GW120" s="104"/>
      <c r="GX120" s="104"/>
      <c r="GY120" s="104"/>
      <c r="GZ120" s="104"/>
      <c r="HA120" s="104"/>
      <c r="HB120" s="104"/>
      <c r="HC120" s="104"/>
      <c r="HD120" s="104"/>
      <c r="HE120" s="104"/>
      <c r="HF120" s="104"/>
      <c r="HG120" s="104"/>
      <c r="HH120" s="104"/>
      <c r="HI120" s="104"/>
      <c r="HJ120" s="104"/>
      <c r="HK120" s="104"/>
      <c r="HL120" s="104"/>
      <c r="HM120" s="104"/>
      <c r="HN120" s="104"/>
      <c r="HO120" s="104"/>
      <c r="HP120" s="104"/>
      <c r="HQ120" s="104"/>
      <c r="HR120" s="104"/>
      <c r="HS120" s="104"/>
      <c r="HT120" s="104"/>
      <c r="HU120" s="104"/>
      <c r="HV120" s="104"/>
      <c r="HW120" s="104"/>
      <c r="HX120" s="104"/>
      <c r="HY120" s="104"/>
      <c r="HZ120" s="104"/>
      <c r="IA120" s="104"/>
      <c r="IB120" s="104"/>
      <c r="IC120" s="104"/>
      <c r="ID120" s="104"/>
      <c r="IE120" s="104"/>
      <c r="IF120" s="104"/>
      <c r="IG120" s="104"/>
      <c r="IH120" s="104"/>
      <c r="II120" s="104"/>
      <c r="IJ120" s="104"/>
      <c r="IK120" s="104"/>
      <c r="IL120" s="104"/>
      <c r="IM120" s="104"/>
      <c r="IN120" s="104"/>
      <c r="IO120" s="104"/>
      <c r="IP120" s="104"/>
      <c r="IQ120" s="104"/>
      <c r="IR120" s="104"/>
      <c r="IS120" s="104"/>
      <c r="IT120" s="104"/>
      <c r="IU120" s="104"/>
      <c r="IV120" s="104"/>
      <c r="IW120" s="104"/>
      <c r="IX120" s="104"/>
      <c r="IY120" s="104"/>
      <c r="IZ120" s="104"/>
      <c r="JA120" s="104"/>
    </row>
    <row r="121" s="62" customFormat="1" ht="18" customHeight="1" spans="1:261">
      <c r="A121" s="96" t="s">
        <v>277</v>
      </c>
      <c r="B121" s="96" t="s">
        <v>278</v>
      </c>
      <c r="C121" s="97">
        <v>2025</v>
      </c>
      <c r="D121" s="96" t="s">
        <v>279</v>
      </c>
      <c r="E121" s="98" t="s">
        <v>287</v>
      </c>
      <c r="F121" s="99" t="s">
        <v>288</v>
      </c>
      <c r="G121" s="100">
        <v>88</v>
      </c>
      <c r="H121" s="100">
        <v>7.25</v>
      </c>
      <c r="I121" s="100">
        <f t="shared" si="60"/>
        <v>95.25</v>
      </c>
      <c r="J121" s="100">
        <v>90.26</v>
      </c>
      <c r="K121" s="100">
        <v>1.5</v>
      </c>
      <c r="L121" s="100">
        <f t="shared" si="61"/>
        <v>91.76</v>
      </c>
      <c r="M121" s="100">
        <v>78.85</v>
      </c>
      <c r="N121" s="100">
        <v>0</v>
      </c>
      <c r="O121" s="100">
        <f t="shared" si="62"/>
        <v>78.85</v>
      </c>
      <c r="P121" s="100">
        <v>60</v>
      </c>
      <c r="Q121" s="100">
        <v>0</v>
      </c>
      <c r="R121" s="100">
        <f t="shared" si="63"/>
        <v>60</v>
      </c>
      <c r="S121" s="100">
        <v>60</v>
      </c>
      <c r="T121" s="100">
        <v>24.5</v>
      </c>
      <c r="U121" s="100">
        <f t="shared" si="64"/>
        <v>84.5</v>
      </c>
      <c r="V121" s="101">
        <f t="shared" si="65"/>
        <v>89.5125</v>
      </c>
      <c r="W121" s="96">
        <v>3</v>
      </c>
      <c r="X121" s="96">
        <v>4</v>
      </c>
      <c r="Y121" s="57" t="s">
        <v>40</v>
      </c>
      <c r="Z121" s="96">
        <v>20</v>
      </c>
      <c r="AA121" s="105" t="s">
        <v>286</v>
      </c>
      <c r="AB121" s="102"/>
      <c r="AC121" s="102"/>
      <c r="AD121" s="103"/>
      <c r="AE121" s="104"/>
      <c r="AF121" s="104"/>
      <c r="AG121" s="104"/>
      <c r="AH121" s="104"/>
      <c r="AI121" s="104"/>
      <c r="AJ121" s="104"/>
      <c r="AK121" s="104"/>
      <c r="AL121" s="104"/>
      <c r="AM121" s="104"/>
      <c r="AN121" s="104"/>
      <c r="AO121" s="104"/>
      <c r="AP121" s="104"/>
      <c r="AQ121" s="104"/>
      <c r="AR121" s="104"/>
      <c r="AS121" s="104"/>
      <c r="AT121" s="104"/>
      <c r="AU121" s="104"/>
      <c r="AV121" s="104"/>
      <c r="AW121" s="104"/>
      <c r="AX121" s="104"/>
      <c r="AY121" s="104"/>
      <c r="AZ121" s="104"/>
      <c r="BA121" s="104"/>
      <c r="BB121" s="104"/>
      <c r="BC121" s="104"/>
      <c r="BD121" s="104"/>
      <c r="BE121" s="104"/>
      <c r="BF121" s="104"/>
      <c r="BG121" s="104"/>
      <c r="BH121" s="104"/>
      <c r="BI121" s="104"/>
      <c r="BJ121" s="104"/>
      <c r="BK121" s="104"/>
      <c r="BL121" s="104"/>
      <c r="BM121" s="104"/>
      <c r="BN121" s="104"/>
      <c r="BO121" s="104"/>
      <c r="BP121" s="104"/>
      <c r="BQ121" s="104"/>
      <c r="BR121" s="104"/>
      <c r="BS121" s="104"/>
      <c r="BT121" s="104"/>
      <c r="BU121" s="104"/>
      <c r="BV121" s="104"/>
      <c r="BW121" s="104"/>
      <c r="BX121" s="104"/>
      <c r="BY121" s="104"/>
      <c r="BZ121" s="104"/>
      <c r="CA121" s="104"/>
      <c r="CB121" s="104"/>
      <c r="CC121" s="104"/>
      <c r="CD121" s="104"/>
      <c r="CE121" s="104"/>
      <c r="CF121" s="104"/>
      <c r="CG121" s="104"/>
      <c r="CH121" s="104"/>
      <c r="CI121" s="104"/>
      <c r="CJ121" s="104"/>
      <c r="CK121" s="104"/>
      <c r="CL121" s="104"/>
      <c r="CM121" s="104"/>
      <c r="CN121" s="104"/>
      <c r="CO121" s="104"/>
      <c r="CP121" s="104"/>
      <c r="CQ121" s="104"/>
      <c r="CR121" s="104"/>
      <c r="CS121" s="104"/>
      <c r="CT121" s="104"/>
      <c r="CU121" s="104"/>
      <c r="CV121" s="104"/>
      <c r="CW121" s="104"/>
      <c r="CX121" s="104"/>
      <c r="CY121" s="104"/>
      <c r="CZ121" s="104"/>
      <c r="DA121" s="104"/>
      <c r="DB121" s="104"/>
      <c r="DC121" s="104"/>
      <c r="DD121" s="104"/>
      <c r="DE121" s="104"/>
      <c r="DF121" s="104"/>
      <c r="DG121" s="104"/>
      <c r="DH121" s="104"/>
      <c r="DI121" s="104"/>
      <c r="DJ121" s="104"/>
      <c r="DK121" s="104"/>
      <c r="DL121" s="104"/>
      <c r="DM121" s="104"/>
      <c r="DN121" s="104"/>
      <c r="DO121" s="104"/>
      <c r="DP121" s="104"/>
      <c r="DQ121" s="104"/>
      <c r="DR121" s="104"/>
      <c r="DS121" s="104"/>
      <c r="DT121" s="104"/>
      <c r="DU121" s="104"/>
      <c r="DV121" s="104"/>
      <c r="DW121" s="104"/>
      <c r="DX121" s="104"/>
      <c r="DY121" s="104"/>
      <c r="DZ121" s="104"/>
      <c r="EA121" s="104"/>
      <c r="EB121" s="104"/>
      <c r="EC121" s="104"/>
      <c r="ED121" s="104"/>
      <c r="EE121" s="104"/>
      <c r="EF121" s="104"/>
      <c r="EG121" s="104"/>
      <c r="EH121" s="104"/>
      <c r="EI121" s="104"/>
      <c r="EJ121" s="104"/>
      <c r="EK121" s="104"/>
      <c r="EL121" s="104"/>
      <c r="EM121" s="104"/>
      <c r="EN121" s="104"/>
      <c r="EO121" s="104"/>
      <c r="EP121" s="104"/>
      <c r="EQ121" s="104"/>
      <c r="ER121" s="104"/>
      <c r="ES121" s="104"/>
      <c r="ET121" s="104"/>
      <c r="EU121" s="104"/>
      <c r="EV121" s="104"/>
      <c r="EW121" s="104"/>
      <c r="EX121" s="104"/>
      <c r="EY121" s="104"/>
      <c r="EZ121" s="104"/>
      <c r="FA121" s="104"/>
      <c r="FB121" s="104"/>
      <c r="FC121" s="104"/>
      <c r="FD121" s="104"/>
      <c r="FE121" s="104"/>
      <c r="FF121" s="104"/>
      <c r="FG121" s="104"/>
      <c r="FH121" s="104"/>
      <c r="FI121" s="104"/>
      <c r="FJ121" s="104"/>
      <c r="FK121" s="104"/>
      <c r="FL121" s="104"/>
      <c r="FM121" s="104"/>
      <c r="FN121" s="104"/>
      <c r="FO121" s="104"/>
      <c r="FP121" s="104"/>
      <c r="FQ121" s="104"/>
      <c r="FR121" s="104"/>
      <c r="FS121" s="104"/>
      <c r="FT121" s="104"/>
      <c r="FU121" s="104"/>
      <c r="FV121" s="104"/>
      <c r="FW121" s="104"/>
      <c r="FX121" s="104"/>
      <c r="FY121" s="104"/>
      <c r="FZ121" s="104"/>
      <c r="GA121" s="104"/>
      <c r="GB121" s="104"/>
      <c r="GC121" s="104"/>
      <c r="GD121" s="104"/>
      <c r="GE121" s="104"/>
      <c r="GF121" s="104"/>
      <c r="GG121" s="104"/>
      <c r="GH121" s="104"/>
      <c r="GI121" s="104"/>
      <c r="GJ121" s="104"/>
      <c r="GK121" s="104"/>
      <c r="GL121" s="104"/>
      <c r="GM121" s="104"/>
      <c r="GN121" s="104"/>
      <c r="GO121" s="104"/>
      <c r="GP121" s="104"/>
      <c r="GQ121" s="104"/>
      <c r="GR121" s="104"/>
      <c r="GS121" s="104"/>
      <c r="GT121" s="104"/>
      <c r="GU121" s="104"/>
      <c r="GV121" s="104"/>
      <c r="GW121" s="104"/>
      <c r="GX121" s="104"/>
      <c r="GY121" s="104"/>
      <c r="GZ121" s="104"/>
      <c r="HA121" s="104"/>
      <c r="HB121" s="104"/>
      <c r="HC121" s="104"/>
      <c r="HD121" s="104"/>
      <c r="HE121" s="104"/>
      <c r="HF121" s="104"/>
      <c r="HG121" s="104"/>
      <c r="HH121" s="104"/>
      <c r="HI121" s="104"/>
      <c r="HJ121" s="104"/>
      <c r="HK121" s="104"/>
      <c r="HL121" s="104"/>
      <c r="HM121" s="104"/>
      <c r="HN121" s="104"/>
      <c r="HO121" s="104"/>
      <c r="HP121" s="104"/>
      <c r="HQ121" s="104"/>
      <c r="HR121" s="104"/>
      <c r="HS121" s="104"/>
      <c r="HT121" s="104"/>
      <c r="HU121" s="104"/>
      <c r="HV121" s="104"/>
      <c r="HW121" s="104"/>
      <c r="HX121" s="104"/>
      <c r="HY121" s="104"/>
      <c r="HZ121" s="104"/>
      <c r="IA121" s="104"/>
      <c r="IB121" s="104"/>
      <c r="IC121" s="104"/>
      <c r="ID121" s="104"/>
      <c r="IE121" s="104"/>
      <c r="IF121" s="104"/>
      <c r="IG121" s="104"/>
      <c r="IH121" s="104"/>
      <c r="II121" s="104"/>
      <c r="IJ121" s="104"/>
      <c r="IK121" s="104"/>
      <c r="IL121" s="104"/>
      <c r="IM121" s="104"/>
      <c r="IN121" s="104"/>
      <c r="IO121" s="104"/>
      <c r="IP121" s="104"/>
      <c r="IQ121" s="104"/>
      <c r="IR121" s="104"/>
      <c r="IS121" s="104"/>
      <c r="IT121" s="104"/>
      <c r="IU121" s="104"/>
      <c r="IV121" s="104"/>
      <c r="IW121" s="104"/>
      <c r="IX121" s="104"/>
      <c r="IY121" s="104"/>
      <c r="IZ121" s="104"/>
      <c r="JA121" s="104"/>
    </row>
    <row r="122" s="62" customFormat="1" ht="18" customHeight="1" spans="1:261">
      <c r="A122" s="96" t="s">
        <v>277</v>
      </c>
      <c r="B122" s="96" t="s">
        <v>278</v>
      </c>
      <c r="C122" s="97">
        <v>2025</v>
      </c>
      <c r="D122" s="96" t="s">
        <v>279</v>
      </c>
      <c r="E122" s="98" t="s">
        <v>289</v>
      </c>
      <c r="F122" s="99" t="s">
        <v>290</v>
      </c>
      <c r="G122" s="100">
        <v>88</v>
      </c>
      <c r="H122" s="100">
        <f>-1+8.25</f>
        <v>7.25</v>
      </c>
      <c r="I122" s="100">
        <f t="shared" si="60"/>
        <v>95.25</v>
      </c>
      <c r="J122" s="100">
        <v>90.38</v>
      </c>
      <c r="K122" s="100">
        <v>1</v>
      </c>
      <c r="L122" s="100">
        <f t="shared" si="61"/>
        <v>91.38</v>
      </c>
      <c r="M122" s="100">
        <v>76.85</v>
      </c>
      <c r="N122" s="100">
        <v>0</v>
      </c>
      <c r="O122" s="100">
        <f t="shared" si="62"/>
        <v>76.85</v>
      </c>
      <c r="P122" s="100">
        <v>60</v>
      </c>
      <c r="Q122" s="100">
        <v>0</v>
      </c>
      <c r="R122" s="100">
        <f t="shared" si="63"/>
        <v>60</v>
      </c>
      <c r="S122" s="100">
        <v>60</v>
      </c>
      <c r="T122" s="100">
        <v>6</v>
      </c>
      <c r="U122" s="100">
        <f t="shared" si="64"/>
        <v>66</v>
      </c>
      <c r="V122" s="101">
        <f t="shared" si="65"/>
        <v>88.2025</v>
      </c>
      <c r="W122" s="96">
        <v>4</v>
      </c>
      <c r="X122" s="96">
        <v>3</v>
      </c>
      <c r="Y122" s="57" t="s">
        <v>40</v>
      </c>
      <c r="Z122" s="96">
        <v>20</v>
      </c>
      <c r="AA122" s="105" t="s">
        <v>291</v>
      </c>
      <c r="AB122" s="102"/>
      <c r="AC122" s="102"/>
      <c r="AD122" s="103"/>
      <c r="AE122" s="104"/>
      <c r="AF122" s="104"/>
      <c r="AG122" s="104"/>
      <c r="AH122" s="104"/>
      <c r="AI122" s="104"/>
      <c r="AJ122" s="104"/>
      <c r="AK122" s="104"/>
      <c r="AL122" s="104"/>
      <c r="AM122" s="104"/>
      <c r="AN122" s="104"/>
      <c r="AO122" s="104"/>
      <c r="AP122" s="104"/>
      <c r="AQ122" s="104"/>
      <c r="AR122" s="104"/>
      <c r="AS122" s="104"/>
      <c r="AT122" s="104"/>
      <c r="AU122" s="104"/>
      <c r="AV122" s="104"/>
      <c r="AW122" s="104"/>
      <c r="AX122" s="104"/>
      <c r="AY122" s="104"/>
      <c r="AZ122" s="104"/>
      <c r="BA122" s="104"/>
      <c r="BB122" s="104"/>
      <c r="BC122" s="104"/>
      <c r="BD122" s="104"/>
      <c r="BE122" s="104"/>
      <c r="BF122" s="104"/>
      <c r="BG122" s="104"/>
      <c r="BH122" s="104"/>
      <c r="BI122" s="104"/>
      <c r="BJ122" s="104"/>
      <c r="BK122" s="104"/>
      <c r="BL122" s="104"/>
      <c r="BM122" s="104"/>
      <c r="BN122" s="104"/>
      <c r="BO122" s="104"/>
      <c r="BP122" s="104"/>
      <c r="BQ122" s="104"/>
      <c r="BR122" s="104"/>
      <c r="BS122" s="104"/>
      <c r="BT122" s="104"/>
      <c r="BU122" s="104"/>
      <c r="BV122" s="104"/>
      <c r="BW122" s="104"/>
      <c r="BX122" s="104"/>
      <c r="BY122" s="104"/>
      <c r="BZ122" s="104"/>
      <c r="CA122" s="104"/>
      <c r="CB122" s="104"/>
      <c r="CC122" s="104"/>
      <c r="CD122" s="104"/>
      <c r="CE122" s="104"/>
      <c r="CF122" s="104"/>
      <c r="CG122" s="104"/>
      <c r="CH122" s="104"/>
      <c r="CI122" s="104"/>
      <c r="CJ122" s="104"/>
      <c r="CK122" s="104"/>
      <c r="CL122" s="104"/>
      <c r="CM122" s="104"/>
      <c r="CN122" s="104"/>
      <c r="CO122" s="104" t="s">
        <v>292</v>
      </c>
      <c r="CP122" s="104" t="s">
        <v>293</v>
      </c>
      <c r="CQ122" s="104" t="s">
        <v>294</v>
      </c>
      <c r="CR122" s="104"/>
      <c r="CS122" s="104"/>
      <c r="CT122" s="104"/>
      <c r="CU122" s="104"/>
      <c r="CV122" s="104"/>
      <c r="CW122" s="104"/>
      <c r="CX122" s="104"/>
      <c r="CY122" s="104"/>
      <c r="CZ122" s="104"/>
      <c r="DA122" s="104"/>
      <c r="DB122" s="104"/>
      <c r="DC122" s="104"/>
      <c r="DD122" s="104"/>
      <c r="DE122" s="104"/>
      <c r="DF122" s="104"/>
      <c r="DG122" s="104"/>
      <c r="DH122" s="104"/>
      <c r="DI122" s="104"/>
      <c r="DJ122" s="104"/>
      <c r="DK122" s="104"/>
      <c r="DL122" s="104"/>
      <c r="DM122" s="104"/>
      <c r="DN122" s="104"/>
      <c r="DO122" s="104"/>
      <c r="DP122" s="104"/>
      <c r="DQ122" s="104"/>
      <c r="DR122" s="104"/>
      <c r="DS122" s="104"/>
      <c r="DT122" s="104"/>
      <c r="DU122" s="104"/>
      <c r="DV122" s="104"/>
      <c r="DW122" s="104"/>
      <c r="DX122" s="104"/>
      <c r="DY122" s="104"/>
      <c r="DZ122" s="104"/>
      <c r="EA122" s="104"/>
      <c r="EB122" s="104"/>
      <c r="EC122" s="104"/>
      <c r="ED122" s="104"/>
      <c r="EE122" s="104"/>
      <c r="EF122" s="104"/>
      <c r="EG122" s="104"/>
      <c r="EH122" s="104"/>
      <c r="EI122" s="104"/>
      <c r="EJ122" s="104"/>
      <c r="EK122" s="104"/>
      <c r="EL122" s="104"/>
      <c r="EM122" s="104"/>
      <c r="EN122" s="104"/>
      <c r="EO122" s="104"/>
      <c r="EP122" s="104"/>
      <c r="EQ122" s="104"/>
      <c r="ER122" s="104"/>
      <c r="ES122" s="104"/>
      <c r="ET122" s="104"/>
      <c r="EU122" s="104"/>
      <c r="EV122" s="104"/>
      <c r="EW122" s="104"/>
      <c r="EX122" s="104"/>
      <c r="EY122" s="104"/>
      <c r="EZ122" s="104"/>
      <c r="FA122" s="104"/>
      <c r="FB122" s="104"/>
      <c r="FC122" s="104"/>
      <c r="FD122" s="104"/>
      <c r="FE122" s="104"/>
      <c r="FF122" s="104"/>
      <c r="FG122" s="104"/>
      <c r="FH122" s="104"/>
      <c r="FI122" s="104"/>
      <c r="FJ122" s="104"/>
      <c r="FK122" s="104"/>
      <c r="FL122" s="104"/>
      <c r="FM122" s="104"/>
      <c r="FN122" s="104"/>
      <c r="FO122" s="104"/>
      <c r="FP122" s="104"/>
      <c r="FQ122" s="104"/>
      <c r="FR122" s="104"/>
      <c r="FS122" s="104"/>
      <c r="FT122" s="104"/>
      <c r="FU122" s="104"/>
      <c r="FV122" s="104"/>
      <c r="FW122" s="104"/>
      <c r="FX122" s="104"/>
      <c r="FY122" s="104"/>
      <c r="FZ122" s="104"/>
      <c r="GA122" s="104"/>
      <c r="GB122" s="104"/>
      <c r="GC122" s="104"/>
      <c r="GD122" s="104"/>
      <c r="GE122" s="104"/>
      <c r="GF122" s="104"/>
      <c r="GG122" s="104"/>
      <c r="GH122" s="104"/>
      <c r="GI122" s="104"/>
      <c r="GJ122" s="104"/>
      <c r="GK122" s="104"/>
      <c r="GL122" s="104"/>
      <c r="GM122" s="104"/>
      <c r="GN122" s="104"/>
      <c r="GO122" s="104"/>
      <c r="GP122" s="104"/>
      <c r="GQ122" s="104"/>
      <c r="GR122" s="104"/>
      <c r="GS122" s="104"/>
      <c r="GT122" s="104"/>
      <c r="GU122" s="104"/>
      <c r="GV122" s="104"/>
      <c r="GW122" s="104"/>
      <c r="GX122" s="104"/>
      <c r="GY122" s="104"/>
      <c r="GZ122" s="104"/>
      <c r="HA122" s="104"/>
      <c r="HB122" s="104"/>
      <c r="HC122" s="104"/>
      <c r="HD122" s="104"/>
      <c r="HE122" s="104"/>
      <c r="HF122" s="104"/>
      <c r="HG122" s="104"/>
      <c r="HH122" s="104"/>
      <c r="HI122" s="104"/>
      <c r="HJ122" s="104"/>
      <c r="HK122" s="104"/>
      <c r="HL122" s="104"/>
      <c r="HM122" s="104"/>
      <c r="HN122" s="104"/>
      <c r="HO122" s="104"/>
      <c r="HP122" s="104"/>
      <c r="HQ122" s="104"/>
      <c r="HR122" s="104"/>
      <c r="HS122" s="104"/>
      <c r="HT122" s="104"/>
      <c r="HU122" s="104"/>
      <c r="HV122" s="104"/>
      <c r="HW122" s="104"/>
      <c r="HX122" s="104"/>
      <c r="HY122" s="104"/>
      <c r="HZ122" s="104"/>
      <c r="IA122" s="104"/>
      <c r="IB122" s="104"/>
      <c r="IC122" s="104"/>
      <c r="ID122" s="104"/>
      <c r="IE122" s="104"/>
      <c r="IF122" s="104"/>
      <c r="IG122" s="104"/>
      <c r="IH122" s="104"/>
      <c r="II122" s="104"/>
      <c r="IJ122" s="104"/>
      <c r="IK122" s="104"/>
      <c r="IL122" s="104"/>
      <c r="IM122" s="104"/>
      <c r="IN122" s="104"/>
      <c r="IO122" s="104"/>
      <c r="IP122" s="104"/>
      <c r="IQ122" s="104"/>
      <c r="IR122" s="104"/>
      <c r="IS122" s="104"/>
      <c r="IT122" s="104"/>
      <c r="IU122" s="104"/>
      <c r="IV122" s="104"/>
      <c r="IW122" s="104"/>
      <c r="IX122" s="104"/>
      <c r="IY122" s="104"/>
      <c r="IZ122" s="104"/>
      <c r="JA122" s="104"/>
    </row>
    <row r="123" s="62" customFormat="1" ht="18" customHeight="1" spans="1:261">
      <c r="A123" s="96" t="s">
        <v>277</v>
      </c>
      <c r="B123" s="96" t="s">
        <v>278</v>
      </c>
      <c r="C123" s="97">
        <v>2025</v>
      </c>
      <c r="D123" s="96" t="s">
        <v>279</v>
      </c>
      <c r="E123" s="98" t="s">
        <v>295</v>
      </c>
      <c r="F123" s="99" t="s">
        <v>296</v>
      </c>
      <c r="G123" s="100">
        <v>88</v>
      </c>
      <c r="H123" s="100">
        <v>1</v>
      </c>
      <c r="I123" s="100">
        <f t="shared" si="60"/>
        <v>89</v>
      </c>
      <c r="J123" s="100">
        <v>89.51</v>
      </c>
      <c r="K123" s="100">
        <v>1.75</v>
      </c>
      <c r="L123" s="100">
        <f t="shared" si="61"/>
        <v>91.26</v>
      </c>
      <c r="M123" s="100">
        <v>73.85</v>
      </c>
      <c r="N123" s="100">
        <v>0</v>
      </c>
      <c r="O123" s="100">
        <f t="shared" si="62"/>
        <v>73.85</v>
      </c>
      <c r="P123" s="100">
        <v>60</v>
      </c>
      <c r="Q123" s="100">
        <v>0</v>
      </c>
      <c r="R123" s="100">
        <f t="shared" si="63"/>
        <v>60</v>
      </c>
      <c r="S123" s="100">
        <v>60</v>
      </c>
      <c r="T123" s="100">
        <v>1</v>
      </c>
      <c r="U123" s="100">
        <f t="shared" si="64"/>
        <v>61</v>
      </c>
      <c r="V123" s="101">
        <f t="shared" si="65"/>
        <v>87.0875</v>
      </c>
      <c r="W123" s="96">
        <v>5</v>
      </c>
      <c r="X123" s="96">
        <v>5</v>
      </c>
      <c r="Y123" s="57" t="s">
        <v>40</v>
      </c>
      <c r="Z123" s="96">
        <v>20</v>
      </c>
      <c r="AA123" s="105" t="s">
        <v>291</v>
      </c>
      <c r="AB123" s="102"/>
      <c r="AC123" s="102"/>
      <c r="AD123" s="103"/>
      <c r="AE123" s="104"/>
      <c r="AF123" s="104"/>
      <c r="AG123" s="104"/>
      <c r="AH123" s="104"/>
      <c r="AI123" s="104"/>
      <c r="AJ123" s="104"/>
      <c r="AK123" s="104"/>
      <c r="AL123" s="104"/>
      <c r="AM123" s="104"/>
      <c r="AN123" s="104"/>
      <c r="AO123" s="104"/>
      <c r="AP123" s="104"/>
      <c r="AQ123" s="104"/>
      <c r="AR123" s="104"/>
      <c r="AS123" s="104"/>
      <c r="AT123" s="104"/>
      <c r="AU123" s="104"/>
      <c r="AV123" s="104"/>
      <c r="AW123" s="104"/>
      <c r="AX123" s="104"/>
      <c r="AY123" s="104"/>
      <c r="AZ123" s="104"/>
      <c r="BA123" s="104"/>
      <c r="BB123" s="104"/>
      <c r="BC123" s="104"/>
      <c r="BD123" s="104"/>
      <c r="BE123" s="104"/>
      <c r="BF123" s="104"/>
      <c r="BG123" s="104"/>
      <c r="BH123" s="104"/>
      <c r="BI123" s="104"/>
      <c r="BJ123" s="104"/>
      <c r="BK123" s="104"/>
      <c r="BL123" s="104"/>
      <c r="BM123" s="104"/>
      <c r="BN123" s="104"/>
      <c r="BO123" s="104"/>
      <c r="BP123" s="104"/>
      <c r="BQ123" s="104"/>
      <c r="BR123" s="104"/>
      <c r="BS123" s="104"/>
      <c r="BT123" s="104"/>
      <c r="BU123" s="104"/>
      <c r="BV123" s="104"/>
      <c r="BW123" s="104"/>
      <c r="BX123" s="104"/>
      <c r="BY123" s="104"/>
      <c r="BZ123" s="104"/>
      <c r="CA123" s="104"/>
      <c r="CB123" s="104"/>
      <c r="CC123" s="104"/>
      <c r="CD123" s="104"/>
      <c r="CE123" s="104"/>
      <c r="CF123" s="104"/>
      <c r="CG123" s="104"/>
      <c r="CH123" s="104"/>
      <c r="CI123" s="104"/>
      <c r="CJ123" s="104"/>
      <c r="CK123" s="104"/>
      <c r="CL123" s="104"/>
      <c r="CM123" s="104"/>
      <c r="CN123" s="104"/>
      <c r="CO123" s="104" t="s">
        <v>297</v>
      </c>
      <c r="CP123" s="104" t="s">
        <v>298</v>
      </c>
      <c r="CQ123" s="104" t="s">
        <v>299</v>
      </c>
      <c r="CR123" s="104"/>
      <c r="CS123" s="104"/>
      <c r="CT123" s="104"/>
      <c r="CU123" s="104"/>
      <c r="CV123" s="104"/>
      <c r="CW123" s="104"/>
      <c r="CX123" s="104"/>
      <c r="CY123" s="104"/>
      <c r="CZ123" s="104"/>
      <c r="DA123" s="104"/>
      <c r="DB123" s="104"/>
      <c r="DC123" s="104"/>
      <c r="DD123" s="104"/>
      <c r="DE123" s="104"/>
      <c r="DF123" s="104"/>
      <c r="DG123" s="104"/>
      <c r="DH123" s="104"/>
      <c r="DI123" s="104"/>
      <c r="DJ123" s="104"/>
      <c r="DK123" s="104"/>
      <c r="DL123" s="104"/>
      <c r="DM123" s="104"/>
      <c r="DN123" s="104"/>
      <c r="DO123" s="104"/>
      <c r="DP123" s="104"/>
      <c r="DQ123" s="104"/>
      <c r="DR123" s="104"/>
      <c r="DS123" s="104"/>
      <c r="DT123" s="104"/>
      <c r="DU123" s="104"/>
      <c r="DV123" s="104"/>
      <c r="DW123" s="104"/>
      <c r="DX123" s="104"/>
      <c r="DY123" s="104"/>
      <c r="DZ123" s="104"/>
      <c r="EA123" s="104"/>
      <c r="EB123" s="104"/>
      <c r="EC123" s="104"/>
      <c r="ED123" s="104"/>
      <c r="EE123" s="104"/>
      <c r="EF123" s="104"/>
      <c r="EG123" s="104"/>
      <c r="EH123" s="104"/>
      <c r="EI123" s="104"/>
      <c r="EJ123" s="104"/>
      <c r="EK123" s="104"/>
      <c r="EL123" s="104"/>
      <c r="EM123" s="104"/>
      <c r="EN123" s="104"/>
      <c r="EO123" s="104"/>
      <c r="EP123" s="104"/>
      <c r="EQ123" s="104"/>
      <c r="ER123" s="104"/>
      <c r="ES123" s="104"/>
      <c r="ET123" s="104"/>
      <c r="EU123" s="104"/>
      <c r="EV123" s="104"/>
      <c r="EW123" s="104"/>
      <c r="EX123" s="104"/>
      <c r="EY123" s="104"/>
      <c r="EZ123" s="104"/>
      <c r="FA123" s="104"/>
      <c r="FB123" s="104"/>
      <c r="FC123" s="104"/>
      <c r="FD123" s="104"/>
      <c r="FE123" s="104"/>
      <c r="FF123" s="104"/>
      <c r="FG123" s="104"/>
      <c r="FH123" s="104"/>
      <c r="FI123" s="104"/>
      <c r="FJ123" s="104"/>
      <c r="FK123" s="104"/>
      <c r="FL123" s="104"/>
      <c r="FM123" s="104"/>
      <c r="FN123" s="104"/>
      <c r="FO123" s="104"/>
      <c r="FP123" s="104"/>
      <c r="FQ123" s="104"/>
      <c r="FR123" s="104"/>
      <c r="FS123" s="104"/>
      <c r="FT123" s="104"/>
      <c r="FU123" s="104"/>
      <c r="FV123" s="104"/>
      <c r="FW123" s="104"/>
      <c r="FX123" s="104"/>
      <c r="FY123" s="104"/>
      <c r="FZ123" s="104"/>
      <c r="GA123" s="104"/>
      <c r="GB123" s="104"/>
      <c r="GC123" s="104"/>
      <c r="GD123" s="104"/>
      <c r="GE123" s="104"/>
      <c r="GF123" s="104"/>
      <c r="GG123" s="104"/>
      <c r="GH123" s="104"/>
      <c r="GI123" s="104"/>
      <c r="GJ123" s="104"/>
      <c r="GK123" s="104"/>
      <c r="GL123" s="104"/>
      <c r="GM123" s="104"/>
      <c r="GN123" s="104"/>
      <c r="GO123" s="104"/>
      <c r="GP123" s="104"/>
      <c r="GQ123" s="104"/>
      <c r="GR123" s="104"/>
      <c r="GS123" s="104"/>
      <c r="GT123" s="104"/>
      <c r="GU123" s="104"/>
      <c r="GV123" s="104"/>
      <c r="GW123" s="104"/>
      <c r="GX123" s="104"/>
      <c r="GY123" s="104"/>
      <c r="GZ123" s="104"/>
      <c r="HA123" s="104"/>
      <c r="HB123" s="104"/>
      <c r="HC123" s="104"/>
      <c r="HD123" s="104"/>
      <c r="HE123" s="104"/>
      <c r="HF123" s="104"/>
      <c r="HG123" s="104"/>
      <c r="HH123" s="104"/>
      <c r="HI123" s="104"/>
      <c r="HJ123" s="104"/>
      <c r="HK123" s="104"/>
      <c r="HL123" s="104"/>
      <c r="HM123" s="104"/>
      <c r="HN123" s="104"/>
      <c r="HO123" s="104"/>
      <c r="HP123" s="104"/>
      <c r="HQ123" s="104"/>
      <c r="HR123" s="104"/>
      <c r="HS123" s="104"/>
      <c r="HT123" s="104"/>
      <c r="HU123" s="104"/>
      <c r="HV123" s="104"/>
      <c r="HW123" s="104"/>
      <c r="HX123" s="104"/>
      <c r="HY123" s="104"/>
      <c r="HZ123" s="104"/>
      <c r="IA123" s="104"/>
      <c r="IB123" s="104"/>
      <c r="IC123" s="104"/>
      <c r="ID123" s="104"/>
      <c r="IE123" s="104"/>
      <c r="IF123" s="104"/>
      <c r="IG123" s="104"/>
      <c r="IH123" s="104"/>
      <c r="II123" s="104"/>
      <c r="IJ123" s="104"/>
      <c r="IK123" s="104"/>
      <c r="IL123" s="104"/>
      <c r="IM123" s="104"/>
      <c r="IN123" s="104"/>
      <c r="IO123" s="104"/>
      <c r="IP123" s="104"/>
      <c r="IQ123" s="104"/>
      <c r="IR123" s="104"/>
      <c r="IS123" s="104"/>
      <c r="IT123" s="104"/>
      <c r="IU123" s="104"/>
      <c r="IV123" s="104"/>
      <c r="IW123" s="104"/>
      <c r="IX123" s="104"/>
      <c r="IY123" s="104"/>
      <c r="IZ123" s="104"/>
      <c r="JA123" s="104"/>
    </row>
    <row r="124" s="62" customFormat="1" ht="18" customHeight="1" spans="1:261">
      <c r="A124" s="96" t="s">
        <v>277</v>
      </c>
      <c r="B124" s="96" t="s">
        <v>278</v>
      </c>
      <c r="C124" s="97">
        <v>2025</v>
      </c>
      <c r="D124" s="96" t="s">
        <v>279</v>
      </c>
      <c r="E124" s="98" t="s">
        <v>300</v>
      </c>
      <c r="F124" s="99" t="s">
        <v>301</v>
      </c>
      <c r="G124" s="100">
        <v>88</v>
      </c>
      <c r="H124" s="100">
        <v>1.5</v>
      </c>
      <c r="I124" s="100">
        <f t="shared" si="60"/>
        <v>89.5</v>
      </c>
      <c r="J124" s="100">
        <v>87.22</v>
      </c>
      <c r="K124" s="100">
        <v>1</v>
      </c>
      <c r="L124" s="100">
        <f t="shared" si="61"/>
        <v>88.22</v>
      </c>
      <c r="M124" s="100">
        <v>82.8</v>
      </c>
      <c r="N124" s="100">
        <v>0</v>
      </c>
      <c r="O124" s="100">
        <f t="shared" si="62"/>
        <v>82.8</v>
      </c>
      <c r="P124" s="100">
        <v>60</v>
      </c>
      <c r="Q124" s="100">
        <v>0</v>
      </c>
      <c r="R124" s="100">
        <f t="shared" si="63"/>
        <v>60</v>
      </c>
      <c r="S124" s="100">
        <v>60</v>
      </c>
      <c r="T124" s="100">
        <v>5</v>
      </c>
      <c r="U124" s="100">
        <f t="shared" si="64"/>
        <v>65</v>
      </c>
      <c r="V124" s="101">
        <f t="shared" si="65"/>
        <v>85.505</v>
      </c>
      <c r="W124" s="96">
        <v>6</v>
      </c>
      <c r="X124" s="96">
        <v>6</v>
      </c>
      <c r="Y124" s="106" t="s">
        <v>40</v>
      </c>
      <c r="Z124" s="96">
        <v>20</v>
      </c>
      <c r="AA124" s="97" t="s">
        <v>291</v>
      </c>
      <c r="AB124" s="102"/>
      <c r="AC124" s="102"/>
      <c r="AD124" s="103"/>
      <c r="AE124" s="104"/>
      <c r="AF124" s="104"/>
      <c r="AG124" s="104"/>
      <c r="AH124" s="104"/>
      <c r="AI124" s="104"/>
      <c r="AJ124" s="104"/>
      <c r="AK124" s="104"/>
      <c r="AL124" s="104"/>
      <c r="AM124" s="104"/>
      <c r="AN124" s="104"/>
      <c r="AO124" s="104"/>
      <c r="AP124" s="104"/>
      <c r="AQ124" s="104"/>
      <c r="AR124" s="104"/>
      <c r="AS124" s="104"/>
      <c r="AT124" s="104"/>
      <c r="AU124" s="104"/>
      <c r="AV124" s="104"/>
      <c r="AW124" s="104"/>
      <c r="AX124" s="104"/>
      <c r="AY124" s="104"/>
      <c r="AZ124" s="104"/>
      <c r="BA124" s="104"/>
      <c r="BB124" s="104"/>
      <c r="BC124" s="104"/>
      <c r="BD124" s="104"/>
      <c r="BE124" s="104"/>
      <c r="BF124" s="104"/>
      <c r="BG124" s="104"/>
      <c r="BH124" s="104"/>
      <c r="BI124" s="104"/>
      <c r="BJ124" s="104"/>
      <c r="BK124" s="104"/>
      <c r="BL124" s="104"/>
      <c r="BM124" s="104"/>
      <c r="BN124" s="104"/>
      <c r="BO124" s="104"/>
      <c r="BP124" s="104"/>
      <c r="BQ124" s="104"/>
      <c r="BR124" s="104"/>
      <c r="BS124" s="104"/>
      <c r="BT124" s="104"/>
      <c r="BU124" s="104"/>
      <c r="BV124" s="104"/>
      <c r="BW124" s="104"/>
      <c r="BX124" s="104"/>
      <c r="BY124" s="104"/>
      <c r="BZ124" s="104"/>
      <c r="CA124" s="104"/>
      <c r="CB124" s="104"/>
      <c r="CC124" s="104"/>
      <c r="CD124" s="104"/>
      <c r="CE124" s="104"/>
      <c r="CF124" s="104"/>
      <c r="CG124" s="104"/>
      <c r="CH124" s="104"/>
      <c r="CI124" s="104"/>
      <c r="CJ124" s="104"/>
      <c r="CK124" s="104"/>
      <c r="CL124" s="104"/>
      <c r="CM124" s="104"/>
      <c r="CN124" s="104"/>
      <c r="CO124" s="104" t="s">
        <v>302</v>
      </c>
      <c r="CP124" s="104" t="s">
        <v>303</v>
      </c>
      <c r="CQ124" s="104" t="s">
        <v>304</v>
      </c>
      <c r="CR124" s="104"/>
      <c r="CS124" s="104"/>
      <c r="CT124" s="104"/>
      <c r="CU124" s="104"/>
      <c r="CV124" s="104"/>
      <c r="CW124" s="104"/>
      <c r="CX124" s="104"/>
      <c r="CY124" s="104"/>
      <c r="CZ124" s="104"/>
      <c r="DA124" s="104"/>
      <c r="DB124" s="104"/>
      <c r="DC124" s="104"/>
      <c r="DD124" s="104"/>
      <c r="DE124" s="104"/>
      <c r="DF124" s="104"/>
      <c r="DG124" s="104"/>
      <c r="DH124" s="104"/>
      <c r="DI124" s="104"/>
      <c r="DJ124" s="104"/>
      <c r="DK124" s="104"/>
      <c r="DL124" s="104"/>
      <c r="DM124" s="104"/>
      <c r="DN124" s="104"/>
      <c r="DO124" s="104"/>
      <c r="DP124" s="104"/>
      <c r="DQ124" s="104"/>
      <c r="DR124" s="104"/>
      <c r="DS124" s="104"/>
      <c r="DT124" s="104"/>
      <c r="DU124" s="104"/>
      <c r="DV124" s="104"/>
      <c r="DW124" s="104"/>
      <c r="DX124" s="104"/>
      <c r="DY124" s="104"/>
      <c r="DZ124" s="104"/>
      <c r="EA124" s="104"/>
      <c r="EB124" s="104"/>
      <c r="EC124" s="104"/>
      <c r="ED124" s="104"/>
      <c r="EE124" s="104"/>
      <c r="EF124" s="104"/>
      <c r="EG124" s="104"/>
      <c r="EH124" s="104"/>
      <c r="EI124" s="104"/>
      <c r="EJ124" s="104"/>
      <c r="EK124" s="104"/>
      <c r="EL124" s="104"/>
      <c r="EM124" s="104"/>
      <c r="EN124" s="104"/>
      <c r="EO124" s="104"/>
      <c r="EP124" s="104"/>
      <c r="EQ124" s="104"/>
      <c r="ER124" s="104"/>
      <c r="ES124" s="104"/>
      <c r="ET124" s="104"/>
      <c r="EU124" s="104"/>
      <c r="EV124" s="104"/>
      <c r="EW124" s="104"/>
      <c r="EX124" s="104"/>
      <c r="EY124" s="104"/>
      <c r="EZ124" s="104"/>
      <c r="FA124" s="104"/>
      <c r="FB124" s="104"/>
      <c r="FC124" s="104"/>
      <c r="FD124" s="104"/>
      <c r="FE124" s="104"/>
      <c r="FF124" s="104"/>
      <c r="FG124" s="104"/>
      <c r="FH124" s="104"/>
      <c r="FI124" s="104"/>
      <c r="FJ124" s="104"/>
      <c r="FK124" s="104"/>
      <c r="FL124" s="104"/>
      <c r="FM124" s="104"/>
      <c r="FN124" s="104"/>
      <c r="FO124" s="104"/>
      <c r="FP124" s="104"/>
      <c r="FQ124" s="104"/>
      <c r="FR124" s="104"/>
      <c r="FS124" s="104"/>
      <c r="FT124" s="104"/>
      <c r="FU124" s="104"/>
      <c r="FV124" s="104"/>
      <c r="FW124" s="104"/>
      <c r="FX124" s="104"/>
      <c r="FY124" s="104"/>
      <c r="FZ124" s="104"/>
      <c r="GA124" s="104"/>
      <c r="GB124" s="104"/>
      <c r="GC124" s="104"/>
      <c r="GD124" s="104"/>
      <c r="GE124" s="104"/>
      <c r="GF124" s="104"/>
      <c r="GG124" s="104"/>
      <c r="GH124" s="104"/>
      <c r="GI124" s="104"/>
      <c r="GJ124" s="104"/>
      <c r="GK124" s="104"/>
      <c r="GL124" s="104"/>
      <c r="GM124" s="104"/>
      <c r="GN124" s="104"/>
      <c r="GO124" s="104"/>
      <c r="GP124" s="104"/>
      <c r="GQ124" s="104"/>
      <c r="GR124" s="104"/>
      <c r="GS124" s="104"/>
      <c r="GT124" s="104"/>
      <c r="GU124" s="104"/>
      <c r="GV124" s="104"/>
      <c r="GW124" s="104"/>
      <c r="GX124" s="104"/>
      <c r="GY124" s="104"/>
      <c r="GZ124" s="104"/>
      <c r="HA124" s="104"/>
      <c r="HB124" s="104"/>
      <c r="HC124" s="104"/>
      <c r="HD124" s="104"/>
      <c r="HE124" s="104"/>
      <c r="HF124" s="104"/>
      <c r="HG124" s="104"/>
      <c r="HH124" s="104"/>
      <c r="HI124" s="104"/>
      <c r="HJ124" s="104"/>
      <c r="HK124" s="104"/>
      <c r="HL124" s="104"/>
      <c r="HM124" s="104"/>
      <c r="HN124" s="104"/>
      <c r="HO124" s="104"/>
      <c r="HP124" s="104"/>
      <c r="HQ124" s="104"/>
      <c r="HR124" s="104"/>
      <c r="HS124" s="104"/>
      <c r="HT124" s="104"/>
      <c r="HU124" s="104"/>
      <c r="HV124" s="104"/>
      <c r="HW124" s="104"/>
      <c r="HX124" s="104"/>
      <c r="HY124" s="104"/>
      <c r="HZ124" s="104"/>
      <c r="IA124" s="104"/>
      <c r="IB124" s="104"/>
      <c r="IC124" s="104"/>
      <c r="ID124" s="104"/>
      <c r="IE124" s="104"/>
      <c r="IF124" s="104"/>
      <c r="IG124" s="104"/>
      <c r="IH124" s="104"/>
      <c r="II124" s="104"/>
      <c r="IJ124" s="104"/>
      <c r="IK124" s="104"/>
      <c r="IL124" s="104"/>
      <c r="IM124" s="104"/>
      <c r="IN124" s="104"/>
      <c r="IO124" s="104"/>
      <c r="IP124" s="104"/>
      <c r="IQ124" s="104"/>
      <c r="IR124" s="104"/>
      <c r="IS124" s="104"/>
      <c r="IT124" s="104"/>
      <c r="IU124" s="104"/>
      <c r="IV124" s="104"/>
      <c r="IW124" s="104"/>
      <c r="IX124" s="104"/>
      <c r="IY124" s="104"/>
      <c r="IZ124" s="104"/>
      <c r="JA124" s="104"/>
    </row>
    <row r="125" s="62" customFormat="1" ht="18" customHeight="1" spans="1:261">
      <c r="A125" s="96" t="s">
        <v>277</v>
      </c>
      <c r="B125" s="96" t="s">
        <v>278</v>
      </c>
      <c r="C125" s="97">
        <v>2025</v>
      </c>
      <c r="D125" s="96" t="s">
        <v>279</v>
      </c>
      <c r="E125" s="98" t="s">
        <v>305</v>
      </c>
      <c r="F125" s="99" t="s">
        <v>306</v>
      </c>
      <c r="G125" s="100">
        <v>88</v>
      </c>
      <c r="H125" s="100">
        <v>8.75</v>
      </c>
      <c r="I125" s="100">
        <f t="shared" si="60"/>
        <v>96.75</v>
      </c>
      <c r="J125" s="100">
        <v>84.27</v>
      </c>
      <c r="K125" s="100">
        <v>1</v>
      </c>
      <c r="L125" s="100">
        <f t="shared" si="61"/>
        <v>85.27</v>
      </c>
      <c r="M125" s="100">
        <v>85.2</v>
      </c>
      <c r="N125" s="100">
        <v>0</v>
      </c>
      <c r="O125" s="100">
        <f t="shared" si="62"/>
        <v>85.2</v>
      </c>
      <c r="P125" s="100">
        <v>60</v>
      </c>
      <c r="Q125" s="100">
        <v>0</v>
      </c>
      <c r="R125" s="100">
        <f t="shared" si="63"/>
        <v>60</v>
      </c>
      <c r="S125" s="100">
        <v>60</v>
      </c>
      <c r="T125" s="100">
        <v>30</v>
      </c>
      <c r="U125" s="100">
        <f t="shared" si="64"/>
        <v>90</v>
      </c>
      <c r="V125" s="101">
        <f t="shared" si="65"/>
        <v>85.3875</v>
      </c>
      <c r="W125" s="96">
        <v>7</v>
      </c>
      <c r="X125" s="96">
        <v>9</v>
      </c>
      <c r="Y125" s="57" t="s">
        <v>40</v>
      </c>
      <c r="Z125" s="96">
        <v>20</v>
      </c>
      <c r="AA125" s="105" t="s">
        <v>291</v>
      </c>
      <c r="AB125" s="102"/>
      <c r="AC125" s="102"/>
      <c r="AD125" s="103"/>
      <c r="AE125" s="104"/>
      <c r="AF125" s="104"/>
      <c r="AG125" s="104"/>
      <c r="AH125" s="104"/>
      <c r="AI125" s="104"/>
      <c r="AJ125" s="104"/>
      <c r="AK125" s="104"/>
      <c r="AL125" s="104"/>
      <c r="AM125" s="104"/>
      <c r="AN125" s="104"/>
      <c r="AO125" s="104"/>
      <c r="AP125" s="104"/>
      <c r="AQ125" s="104"/>
      <c r="AR125" s="104"/>
      <c r="AS125" s="104"/>
      <c r="AT125" s="104"/>
      <c r="AU125" s="104"/>
      <c r="AV125" s="104"/>
      <c r="AW125" s="104"/>
      <c r="AX125" s="104"/>
      <c r="AY125" s="104"/>
      <c r="AZ125" s="104"/>
      <c r="BA125" s="104"/>
      <c r="BB125" s="104"/>
      <c r="BC125" s="104"/>
      <c r="BD125" s="104"/>
      <c r="BE125" s="104"/>
      <c r="BF125" s="104"/>
      <c r="BG125" s="104"/>
      <c r="BH125" s="104"/>
      <c r="BI125" s="104"/>
      <c r="BJ125" s="104"/>
      <c r="BK125" s="104"/>
      <c r="BL125" s="104"/>
      <c r="BM125" s="104"/>
      <c r="BN125" s="104"/>
      <c r="BO125" s="104"/>
      <c r="BP125" s="104"/>
      <c r="BQ125" s="104"/>
      <c r="BR125" s="104"/>
      <c r="BS125" s="104"/>
      <c r="BT125" s="104"/>
      <c r="BU125" s="104"/>
      <c r="BV125" s="104"/>
      <c r="BW125" s="104"/>
      <c r="BX125" s="104"/>
      <c r="BY125" s="104"/>
      <c r="BZ125" s="104"/>
      <c r="CA125" s="104"/>
      <c r="CB125" s="104"/>
      <c r="CC125" s="104"/>
      <c r="CD125" s="104"/>
      <c r="CE125" s="104"/>
      <c r="CF125" s="104"/>
      <c r="CG125" s="104"/>
      <c r="CH125" s="104"/>
      <c r="CI125" s="104"/>
      <c r="CJ125" s="104"/>
      <c r="CK125" s="104"/>
      <c r="CL125" s="104"/>
      <c r="CM125" s="104"/>
      <c r="CN125" s="104"/>
      <c r="CO125" s="104" t="s">
        <v>307</v>
      </c>
      <c r="CP125" s="104"/>
      <c r="CQ125" s="104" t="s">
        <v>308</v>
      </c>
      <c r="CR125" s="104"/>
      <c r="CS125" s="104"/>
      <c r="CT125" s="104"/>
      <c r="CU125" s="104"/>
      <c r="CV125" s="104"/>
      <c r="CW125" s="104"/>
      <c r="CX125" s="104"/>
      <c r="CY125" s="104"/>
      <c r="CZ125" s="104"/>
      <c r="DA125" s="104"/>
      <c r="DB125" s="104"/>
      <c r="DC125" s="104"/>
      <c r="DD125" s="104"/>
      <c r="DE125" s="104"/>
      <c r="DF125" s="104"/>
      <c r="DG125" s="104"/>
      <c r="DH125" s="104"/>
      <c r="DI125" s="104"/>
      <c r="DJ125" s="104"/>
      <c r="DK125" s="104"/>
      <c r="DL125" s="104"/>
      <c r="DM125" s="104"/>
      <c r="DN125" s="104"/>
      <c r="DO125" s="104"/>
      <c r="DP125" s="104"/>
      <c r="DQ125" s="104"/>
      <c r="DR125" s="104"/>
      <c r="DS125" s="104"/>
      <c r="DT125" s="104"/>
      <c r="DU125" s="104"/>
      <c r="DV125" s="104"/>
      <c r="DW125" s="104"/>
      <c r="DX125" s="104"/>
      <c r="DY125" s="104"/>
      <c r="DZ125" s="104"/>
      <c r="EA125" s="104"/>
      <c r="EB125" s="104"/>
      <c r="EC125" s="104"/>
      <c r="ED125" s="104"/>
      <c r="EE125" s="104"/>
      <c r="EF125" s="104"/>
      <c r="EG125" s="104"/>
      <c r="EH125" s="104"/>
      <c r="EI125" s="104"/>
      <c r="EJ125" s="104"/>
      <c r="EK125" s="104"/>
      <c r="EL125" s="104"/>
      <c r="EM125" s="104"/>
      <c r="EN125" s="104"/>
      <c r="EO125" s="104"/>
      <c r="EP125" s="104"/>
      <c r="EQ125" s="104"/>
      <c r="ER125" s="104"/>
      <c r="ES125" s="104"/>
      <c r="ET125" s="104"/>
      <c r="EU125" s="104"/>
      <c r="EV125" s="104"/>
      <c r="EW125" s="104"/>
      <c r="EX125" s="104"/>
      <c r="EY125" s="104"/>
      <c r="EZ125" s="104"/>
      <c r="FA125" s="104"/>
      <c r="FB125" s="104"/>
      <c r="FC125" s="104"/>
      <c r="FD125" s="104"/>
      <c r="FE125" s="104"/>
      <c r="FF125" s="104"/>
      <c r="FG125" s="104"/>
      <c r="FH125" s="104"/>
      <c r="FI125" s="104"/>
      <c r="FJ125" s="104"/>
      <c r="FK125" s="104"/>
      <c r="FL125" s="104"/>
      <c r="FM125" s="104"/>
      <c r="FN125" s="104"/>
      <c r="FO125" s="104"/>
      <c r="FP125" s="104"/>
      <c r="FQ125" s="104"/>
      <c r="FR125" s="104"/>
      <c r="FS125" s="104"/>
      <c r="FT125" s="104"/>
      <c r="FU125" s="104"/>
      <c r="FV125" s="104"/>
      <c r="FW125" s="104"/>
      <c r="FX125" s="104"/>
      <c r="FY125" s="104"/>
      <c r="FZ125" s="104"/>
      <c r="GA125" s="104"/>
      <c r="GB125" s="104"/>
      <c r="GC125" s="104"/>
      <c r="GD125" s="104"/>
      <c r="GE125" s="104"/>
      <c r="GF125" s="104"/>
      <c r="GG125" s="104"/>
      <c r="GH125" s="104"/>
      <c r="GI125" s="104"/>
      <c r="GJ125" s="104"/>
      <c r="GK125" s="104"/>
      <c r="GL125" s="104"/>
      <c r="GM125" s="104"/>
      <c r="GN125" s="104"/>
      <c r="GO125" s="104"/>
      <c r="GP125" s="104"/>
      <c r="GQ125" s="104"/>
      <c r="GR125" s="104"/>
      <c r="GS125" s="104"/>
      <c r="GT125" s="104"/>
      <c r="GU125" s="104"/>
      <c r="GV125" s="104"/>
      <c r="GW125" s="104"/>
      <c r="GX125" s="104"/>
      <c r="GY125" s="104"/>
      <c r="GZ125" s="104"/>
      <c r="HA125" s="104"/>
      <c r="HB125" s="104"/>
      <c r="HC125" s="104"/>
      <c r="HD125" s="104"/>
      <c r="HE125" s="104"/>
      <c r="HF125" s="104"/>
      <c r="HG125" s="104"/>
      <c r="HH125" s="104"/>
      <c r="HI125" s="104"/>
      <c r="HJ125" s="104"/>
      <c r="HK125" s="104"/>
      <c r="HL125" s="104"/>
      <c r="HM125" s="104"/>
      <c r="HN125" s="104"/>
      <c r="HO125" s="104"/>
      <c r="HP125" s="104"/>
      <c r="HQ125" s="104"/>
      <c r="HR125" s="104"/>
      <c r="HS125" s="104"/>
      <c r="HT125" s="104"/>
      <c r="HU125" s="104"/>
      <c r="HV125" s="104"/>
      <c r="HW125" s="104"/>
      <c r="HX125" s="104"/>
      <c r="HY125" s="104"/>
      <c r="HZ125" s="104"/>
      <c r="IA125" s="104"/>
      <c r="IB125" s="104"/>
      <c r="IC125" s="104"/>
      <c r="ID125" s="104"/>
      <c r="IE125" s="104"/>
      <c r="IF125" s="104"/>
      <c r="IG125" s="104"/>
      <c r="IH125" s="104"/>
      <c r="II125" s="104"/>
      <c r="IJ125" s="104"/>
      <c r="IK125" s="104"/>
      <c r="IL125" s="104"/>
      <c r="IM125" s="104"/>
      <c r="IN125" s="104"/>
      <c r="IO125" s="104"/>
      <c r="IP125" s="104"/>
      <c r="IQ125" s="104"/>
      <c r="IR125" s="104"/>
      <c r="IS125" s="104"/>
      <c r="IT125" s="104"/>
      <c r="IU125" s="104"/>
      <c r="IV125" s="104"/>
      <c r="IW125" s="104"/>
      <c r="IX125" s="104"/>
      <c r="IY125" s="104"/>
      <c r="IZ125" s="104"/>
      <c r="JA125" s="104"/>
    </row>
    <row r="126" s="62" customFormat="1" ht="18" customHeight="1" spans="1:261">
      <c r="A126" s="96" t="s">
        <v>277</v>
      </c>
      <c r="B126" s="96" t="s">
        <v>278</v>
      </c>
      <c r="C126" s="97">
        <v>2025</v>
      </c>
      <c r="D126" s="96" t="s">
        <v>279</v>
      </c>
      <c r="E126" s="98" t="s">
        <v>309</v>
      </c>
      <c r="F126" s="99" t="s">
        <v>310</v>
      </c>
      <c r="G126" s="100">
        <v>88</v>
      </c>
      <c r="H126" s="100">
        <v>3.25</v>
      </c>
      <c r="I126" s="100">
        <f t="shared" si="60"/>
        <v>91.25</v>
      </c>
      <c r="J126" s="100">
        <v>85.09</v>
      </c>
      <c r="K126" s="100">
        <v>1</v>
      </c>
      <c r="L126" s="100">
        <f t="shared" si="61"/>
        <v>86.09</v>
      </c>
      <c r="M126" s="100">
        <v>82.55</v>
      </c>
      <c r="N126" s="100">
        <v>0</v>
      </c>
      <c r="O126" s="100">
        <f t="shared" si="62"/>
        <v>82.55</v>
      </c>
      <c r="P126" s="100">
        <v>60</v>
      </c>
      <c r="Q126" s="100">
        <v>0</v>
      </c>
      <c r="R126" s="100">
        <f t="shared" si="63"/>
        <v>60</v>
      </c>
      <c r="S126" s="100">
        <v>60</v>
      </c>
      <c r="T126" s="100">
        <v>23.5</v>
      </c>
      <c r="U126" s="100">
        <f t="shared" si="64"/>
        <v>83.5</v>
      </c>
      <c r="V126" s="101">
        <f t="shared" si="65"/>
        <v>84.995</v>
      </c>
      <c r="W126" s="96">
        <v>8</v>
      </c>
      <c r="X126" s="96">
        <v>7</v>
      </c>
      <c r="Y126" s="57" t="s">
        <v>40</v>
      </c>
      <c r="Z126" s="96">
        <v>20</v>
      </c>
      <c r="AA126" s="105" t="s">
        <v>291</v>
      </c>
      <c r="AB126" s="102"/>
      <c r="AC126" s="102"/>
      <c r="AD126" s="103"/>
      <c r="AE126" s="104"/>
      <c r="AF126" s="104"/>
      <c r="AG126" s="104"/>
      <c r="AH126" s="104"/>
      <c r="AI126" s="104"/>
      <c r="AJ126" s="104"/>
      <c r="AK126" s="104"/>
      <c r="AL126" s="104"/>
      <c r="AM126" s="104"/>
      <c r="AN126" s="104"/>
      <c r="AO126" s="104"/>
      <c r="AP126" s="104"/>
      <c r="AQ126" s="104"/>
      <c r="AR126" s="104"/>
      <c r="AS126" s="104"/>
      <c r="AT126" s="104"/>
      <c r="AU126" s="104"/>
      <c r="AV126" s="104"/>
      <c r="AW126" s="104"/>
      <c r="AX126" s="104"/>
      <c r="AY126" s="104"/>
      <c r="AZ126" s="104"/>
      <c r="BA126" s="104"/>
      <c r="BB126" s="104"/>
      <c r="BC126" s="104"/>
      <c r="BD126" s="104"/>
      <c r="BE126" s="104"/>
      <c r="BF126" s="104"/>
      <c r="BG126" s="104"/>
      <c r="BH126" s="104"/>
      <c r="BI126" s="104"/>
      <c r="BJ126" s="104"/>
      <c r="BK126" s="104"/>
      <c r="BL126" s="104"/>
      <c r="BM126" s="104"/>
      <c r="BN126" s="104"/>
      <c r="BO126" s="104"/>
      <c r="BP126" s="104"/>
      <c r="BQ126" s="104"/>
      <c r="BR126" s="104"/>
      <c r="BS126" s="104"/>
      <c r="BT126" s="104"/>
      <c r="BU126" s="104"/>
      <c r="BV126" s="104"/>
      <c r="BW126" s="104"/>
      <c r="BX126" s="104"/>
      <c r="BY126" s="104"/>
      <c r="BZ126" s="104"/>
      <c r="CA126" s="104"/>
      <c r="CB126" s="104"/>
      <c r="CC126" s="104"/>
      <c r="CD126" s="104"/>
      <c r="CE126" s="104"/>
      <c r="CF126" s="104"/>
      <c r="CG126" s="104"/>
      <c r="CH126" s="104"/>
      <c r="CI126" s="104"/>
      <c r="CJ126" s="104"/>
      <c r="CK126" s="104"/>
      <c r="CL126" s="104"/>
      <c r="CM126" s="104"/>
      <c r="CN126" s="104"/>
      <c r="CO126" s="104"/>
      <c r="CP126" s="104"/>
      <c r="CQ126" s="104"/>
      <c r="CR126" s="104"/>
      <c r="CS126" s="104"/>
      <c r="CT126" s="104"/>
      <c r="CU126" s="104"/>
      <c r="CV126" s="104"/>
      <c r="CW126" s="104"/>
      <c r="CX126" s="104"/>
      <c r="CY126" s="104"/>
      <c r="CZ126" s="104"/>
      <c r="DA126" s="104"/>
      <c r="DB126" s="104"/>
      <c r="DC126" s="104"/>
      <c r="DD126" s="104"/>
      <c r="DE126" s="104"/>
      <c r="DF126" s="104"/>
      <c r="DG126" s="104"/>
      <c r="DH126" s="104"/>
      <c r="DI126" s="104"/>
      <c r="DJ126" s="104"/>
      <c r="DK126" s="104"/>
      <c r="DL126" s="104"/>
      <c r="DM126" s="104"/>
      <c r="DN126" s="104"/>
      <c r="DO126" s="104"/>
      <c r="DP126" s="104"/>
      <c r="DQ126" s="104"/>
      <c r="DR126" s="104"/>
      <c r="DS126" s="104"/>
      <c r="DT126" s="104"/>
      <c r="DU126" s="104"/>
      <c r="DV126" s="104"/>
      <c r="DW126" s="104"/>
      <c r="DX126" s="104"/>
      <c r="DY126" s="104"/>
      <c r="DZ126" s="104"/>
      <c r="EA126" s="104"/>
      <c r="EB126" s="104"/>
      <c r="EC126" s="104"/>
      <c r="ED126" s="104"/>
      <c r="EE126" s="104"/>
      <c r="EF126" s="104"/>
      <c r="EG126" s="104"/>
      <c r="EH126" s="104"/>
      <c r="EI126" s="104"/>
      <c r="EJ126" s="104"/>
      <c r="EK126" s="104"/>
      <c r="EL126" s="104"/>
      <c r="EM126" s="104"/>
      <c r="EN126" s="104"/>
      <c r="EO126" s="104"/>
      <c r="EP126" s="104"/>
      <c r="EQ126" s="104"/>
      <c r="ER126" s="104"/>
      <c r="ES126" s="104"/>
      <c r="ET126" s="104"/>
      <c r="EU126" s="104"/>
      <c r="EV126" s="104"/>
      <c r="EW126" s="104"/>
      <c r="EX126" s="104"/>
      <c r="EY126" s="104"/>
      <c r="EZ126" s="104"/>
      <c r="FA126" s="104"/>
      <c r="FB126" s="104"/>
      <c r="FC126" s="104"/>
      <c r="FD126" s="104"/>
      <c r="FE126" s="104"/>
      <c r="FF126" s="104"/>
      <c r="FG126" s="104"/>
      <c r="FH126" s="104"/>
      <c r="FI126" s="104"/>
      <c r="FJ126" s="104"/>
      <c r="FK126" s="104"/>
      <c r="FL126" s="104"/>
      <c r="FM126" s="104"/>
      <c r="FN126" s="104"/>
      <c r="FO126" s="104"/>
      <c r="FP126" s="104"/>
      <c r="FQ126" s="104"/>
      <c r="FR126" s="104"/>
      <c r="FS126" s="104"/>
      <c r="FT126" s="104"/>
      <c r="FU126" s="104"/>
      <c r="FV126" s="104"/>
      <c r="FW126" s="104"/>
      <c r="FX126" s="104"/>
      <c r="FY126" s="104"/>
      <c r="FZ126" s="104"/>
      <c r="GA126" s="104"/>
      <c r="GB126" s="104"/>
      <c r="GC126" s="104"/>
      <c r="GD126" s="104"/>
      <c r="GE126" s="104"/>
      <c r="GF126" s="104"/>
      <c r="GG126" s="104"/>
      <c r="GH126" s="104"/>
      <c r="GI126" s="104"/>
      <c r="GJ126" s="104"/>
      <c r="GK126" s="104"/>
      <c r="GL126" s="104"/>
      <c r="GM126" s="104"/>
      <c r="GN126" s="104"/>
      <c r="GO126" s="104"/>
      <c r="GP126" s="104"/>
      <c r="GQ126" s="104"/>
      <c r="GR126" s="104"/>
      <c r="GS126" s="104"/>
      <c r="GT126" s="104"/>
      <c r="GU126" s="104"/>
      <c r="GV126" s="104"/>
      <c r="GW126" s="104"/>
      <c r="GX126" s="104"/>
      <c r="GY126" s="104"/>
      <c r="GZ126" s="104"/>
      <c r="HA126" s="104"/>
      <c r="HB126" s="104"/>
      <c r="HC126" s="104"/>
      <c r="HD126" s="104"/>
      <c r="HE126" s="104"/>
      <c r="HF126" s="104"/>
      <c r="HG126" s="104"/>
      <c r="HH126" s="104"/>
      <c r="HI126" s="104"/>
      <c r="HJ126" s="104"/>
      <c r="HK126" s="104"/>
      <c r="HL126" s="104"/>
      <c r="HM126" s="104"/>
      <c r="HN126" s="104"/>
      <c r="HO126" s="104"/>
      <c r="HP126" s="104"/>
      <c r="HQ126" s="104"/>
      <c r="HR126" s="104"/>
      <c r="HS126" s="104"/>
      <c r="HT126" s="104"/>
      <c r="HU126" s="104"/>
      <c r="HV126" s="104"/>
      <c r="HW126" s="104"/>
      <c r="HX126" s="104"/>
      <c r="HY126" s="104"/>
      <c r="HZ126" s="104"/>
      <c r="IA126" s="104"/>
      <c r="IB126" s="104"/>
      <c r="IC126" s="104"/>
      <c r="ID126" s="104"/>
      <c r="IE126" s="104"/>
      <c r="IF126" s="104"/>
      <c r="IG126" s="104"/>
      <c r="IH126" s="104"/>
      <c r="II126" s="104"/>
      <c r="IJ126" s="104"/>
      <c r="IK126" s="104"/>
      <c r="IL126" s="104"/>
      <c r="IM126" s="104"/>
      <c r="IN126" s="104"/>
      <c r="IO126" s="104"/>
      <c r="IP126" s="104"/>
      <c r="IQ126" s="104"/>
      <c r="IR126" s="104"/>
      <c r="IS126" s="104"/>
      <c r="IT126" s="104"/>
      <c r="IU126" s="104"/>
      <c r="IV126" s="104"/>
      <c r="IW126" s="104"/>
      <c r="IX126" s="104"/>
      <c r="IY126" s="104"/>
      <c r="IZ126" s="104"/>
      <c r="JA126" s="104"/>
    </row>
    <row r="127" s="62" customFormat="1" ht="18" customHeight="1" spans="1:261">
      <c r="A127" s="96" t="s">
        <v>277</v>
      </c>
      <c r="B127" s="96" t="s">
        <v>278</v>
      </c>
      <c r="C127" s="97">
        <v>2025</v>
      </c>
      <c r="D127" s="96" t="s">
        <v>279</v>
      </c>
      <c r="E127" s="98" t="s">
        <v>311</v>
      </c>
      <c r="F127" s="99" t="s">
        <v>312</v>
      </c>
      <c r="G127" s="100">
        <v>88</v>
      </c>
      <c r="H127" s="100">
        <v>3.75</v>
      </c>
      <c r="I127" s="100">
        <f t="shared" si="60"/>
        <v>91.75</v>
      </c>
      <c r="J127" s="100">
        <v>83.4</v>
      </c>
      <c r="K127" s="100">
        <v>1</v>
      </c>
      <c r="L127" s="100">
        <f t="shared" si="61"/>
        <v>84.4</v>
      </c>
      <c r="M127" s="100">
        <v>81.4</v>
      </c>
      <c r="N127" s="100">
        <v>0</v>
      </c>
      <c r="O127" s="100">
        <f t="shared" si="62"/>
        <v>81.4</v>
      </c>
      <c r="P127" s="100">
        <v>60</v>
      </c>
      <c r="Q127" s="100">
        <v>0</v>
      </c>
      <c r="R127" s="100">
        <f t="shared" si="63"/>
        <v>60</v>
      </c>
      <c r="S127" s="100">
        <v>60</v>
      </c>
      <c r="T127" s="100">
        <v>20.5</v>
      </c>
      <c r="U127" s="100">
        <f t="shared" si="64"/>
        <v>80.5</v>
      </c>
      <c r="V127" s="101">
        <f t="shared" si="65"/>
        <v>83.57</v>
      </c>
      <c r="W127" s="96">
        <v>9</v>
      </c>
      <c r="X127" s="96">
        <v>11</v>
      </c>
      <c r="Y127" s="57" t="s">
        <v>40</v>
      </c>
      <c r="Z127" s="96">
        <v>20</v>
      </c>
      <c r="AA127" s="105"/>
      <c r="AB127" s="102"/>
      <c r="AC127" s="102"/>
      <c r="AD127" s="103"/>
      <c r="AE127" s="104"/>
      <c r="AF127" s="104"/>
      <c r="AG127" s="104"/>
      <c r="AH127" s="104"/>
      <c r="AI127" s="104"/>
      <c r="AJ127" s="104"/>
      <c r="AK127" s="104"/>
      <c r="AL127" s="104"/>
      <c r="AM127" s="104"/>
      <c r="AN127" s="104"/>
      <c r="AO127" s="104"/>
      <c r="AP127" s="104"/>
      <c r="AQ127" s="104"/>
      <c r="AR127" s="104"/>
      <c r="AS127" s="104"/>
      <c r="AT127" s="104"/>
      <c r="AU127" s="104"/>
      <c r="AV127" s="104"/>
      <c r="AW127" s="104"/>
      <c r="AX127" s="104"/>
      <c r="AY127" s="104"/>
      <c r="AZ127" s="104"/>
      <c r="BA127" s="104"/>
      <c r="BB127" s="104"/>
      <c r="BC127" s="104"/>
      <c r="BD127" s="104"/>
      <c r="BE127" s="104"/>
      <c r="BF127" s="104"/>
      <c r="BG127" s="104"/>
      <c r="BH127" s="104"/>
      <c r="BI127" s="104"/>
      <c r="BJ127" s="104"/>
      <c r="BK127" s="104"/>
      <c r="BL127" s="104"/>
      <c r="BM127" s="104"/>
      <c r="BN127" s="104"/>
      <c r="BO127" s="104"/>
      <c r="BP127" s="104"/>
      <c r="BQ127" s="104"/>
      <c r="BR127" s="104"/>
      <c r="BS127" s="104"/>
      <c r="BT127" s="104"/>
      <c r="BU127" s="104"/>
      <c r="BV127" s="104"/>
      <c r="BW127" s="104"/>
      <c r="BX127" s="104"/>
      <c r="BY127" s="104"/>
      <c r="BZ127" s="104"/>
      <c r="CA127" s="104"/>
      <c r="CB127" s="104"/>
      <c r="CC127" s="104"/>
      <c r="CD127" s="104"/>
      <c r="CE127" s="104"/>
      <c r="CF127" s="104"/>
      <c r="CG127" s="104"/>
      <c r="CH127" s="104"/>
      <c r="CI127" s="104"/>
      <c r="CJ127" s="104"/>
      <c r="CK127" s="104"/>
      <c r="CL127" s="104"/>
      <c r="CM127" s="104"/>
      <c r="CN127" s="104"/>
      <c r="CO127" s="104"/>
      <c r="CP127" s="104"/>
      <c r="CQ127" s="104"/>
      <c r="CR127" s="104"/>
      <c r="CS127" s="104"/>
      <c r="CT127" s="104"/>
      <c r="CU127" s="104"/>
      <c r="CV127" s="104"/>
      <c r="CW127" s="104"/>
      <c r="CX127" s="104"/>
      <c r="CY127" s="104"/>
      <c r="CZ127" s="104"/>
      <c r="DA127" s="104"/>
      <c r="DB127" s="104"/>
      <c r="DC127" s="104"/>
      <c r="DD127" s="104"/>
      <c r="DE127" s="104"/>
      <c r="DF127" s="104"/>
      <c r="DG127" s="104"/>
      <c r="DH127" s="104"/>
      <c r="DI127" s="104"/>
      <c r="DJ127" s="104"/>
      <c r="DK127" s="104"/>
      <c r="DL127" s="104"/>
      <c r="DM127" s="104"/>
      <c r="DN127" s="104"/>
      <c r="DO127" s="104"/>
      <c r="DP127" s="104"/>
      <c r="DQ127" s="104"/>
      <c r="DR127" s="104"/>
      <c r="DS127" s="104"/>
      <c r="DT127" s="104"/>
      <c r="DU127" s="104"/>
      <c r="DV127" s="104"/>
      <c r="DW127" s="104"/>
      <c r="DX127" s="104"/>
      <c r="DY127" s="104"/>
      <c r="DZ127" s="104"/>
      <c r="EA127" s="104"/>
      <c r="EB127" s="104"/>
      <c r="EC127" s="104"/>
      <c r="ED127" s="104"/>
      <c r="EE127" s="104"/>
      <c r="EF127" s="104"/>
      <c r="EG127" s="104"/>
      <c r="EH127" s="104"/>
      <c r="EI127" s="104"/>
      <c r="EJ127" s="104"/>
      <c r="EK127" s="104"/>
      <c r="EL127" s="104"/>
      <c r="EM127" s="104"/>
      <c r="EN127" s="104"/>
      <c r="EO127" s="104"/>
      <c r="EP127" s="104"/>
      <c r="EQ127" s="104"/>
      <c r="ER127" s="104"/>
      <c r="ES127" s="104"/>
      <c r="ET127" s="104"/>
      <c r="EU127" s="104"/>
      <c r="EV127" s="104"/>
      <c r="EW127" s="104"/>
      <c r="EX127" s="104"/>
      <c r="EY127" s="104"/>
      <c r="EZ127" s="104"/>
      <c r="FA127" s="104"/>
      <c r="FB127" s="104"/>
      <c r="FC127" s="104"/>
      <c r="FD127" s="104"/>
      <c r="FE127" s="104"/>
      <c r="FF127" s="104"/>
      <c r="FG127" s="104"/>
      <c r="FH127" s="104"/>
      <c r="FI127" s="104"/>
      <c r="FJ127" s="104"/>
      <c r="FK127" s="104"/>
      <c r="FL127" s="104"/>
      <c r="FM127" s="104"/>
      <c r="FN127" s="104"/>
      <c r="FO127" s="104"/>
      <c r="FP127" s="104"/>
      <c r="FQ127" s="104"/>
      <c r="FR127" s="104"/>
      <c r="FS127" s="104"/>
      <c r="FT127" s="104"/>
      <c r="FU127" s="104"/>
      <c r="FV127" s="104"/>
      <c r="FW127" s="104"/>
      <c r="FX127" s="104"/>
      <c r="FY127" s="104"/>
      <c r="FZ127" s="104"/>
      <c r="GA127" s="104"/>
      <c r="GB127" s="104"/>
      <c r="GC127" s="104"/>
      <c r="GD127" s="104"/>
      <c r="GE127" s="104"/>
      <c r="GF127" s="104"/>
      <c r="GG127" s="104"/>
      <c r="GH127" s="104"/>
      <c r="GI127" s="104"/>
      <c r="GJ127" s="104"/>
      <c r="GK127" s="104"/>
      <c r="GL127" s="104"/>
      <c r="GM127" s="104"/>
      <c r="GN127" s="104"/>
      <c r="GO127" s="104"/>
      <c r="GP127" s="104"/>
      <c r="GQ127" s="104"/>
      <c r="GR127" s="104"/>
      <c r="GS127" s="104"/>
      <c r="GT127" s="104"/>
      <c r="GU127" s="104"/>
      <c r="GV127" s="104"/>
      <c r="GW127" s="104"/>
      <c r="GX127" s="104"/>
      <c r="GY127" s="104"/>
      <c r="GZ127" s="104"/>
      <c r="HA127" s="104"/>
      <c r="HB127" s="104"/>
      <c r="HC127" s="104"/>
      <c r="HD127" s="104"/>
      <c r="HE127" s="104"/>
      <c r="HF127" s="104"/>
      <c r="HG127" s="104"/>
      <c r="HH127" s="104"/>
      <c r="HI127" s="104"/>
      <c r="HJ127" s="104"/>
      <c r="HK127" s="104"/>
      <c r="HL127" s="104"/>
      <c r="HM127" s="104"/>
      <c r="HN127" s="104"/>
      <c r="HO127" s="104"/>
      <c r="HP127" s="104"/>
      <c r="HQ127" s="104"/>
      <c r="HR127" s="104"/>
      <c r="HS127" s="104"/>
      <c r="HT127" s="104"/>
      <c r="HU127" s="104"/>
      <c r="HV127" s="104"/>
      <c r="HW127" s="104"/>
      <c r="HX127" s="104"/>
      <c r="HY127" s="104"/>
      <c r="HZ127" s="104"/>
      <c r="IA127" s="104"/>
      <c r="IB127" s="104"/>
      <c r="IC127" s="104"/>
      <c r="ID127" s="104"/>
      <c r="IE127" s="104"/>
      <c r="IF127" s="104"/>
      <c r="IG127" s="104"/>
      <c r="IH127" s="104"/>
      <c r="II127" s="104"/>
      <c r="IJ127" s="104"/>
      <c r="IK127" s="104"/>
      <c r="IL127" s="104"/>
      <c r="IM127" s="104"/>
      <c r="IN127" s="104"/>
      <c r="IO127" s="104"/>
      <c r="IP127" s="104"/>
      <c r="IQ127" s="104"/>
      <c r="IR127" s="104"/>
      <c r="IS127" s="104"/>
      <c r="IT127" s="104"/>
      <c r="IU127" s="104"/>
      <c r="IV127" s="104"/>
      <c r="IW127" s="104"/>
      <c r="IX127" s="104"/>
      <c r="IY127" s="104"/>
      <c r="IZ127" s="104"/>
      <c r="JA127" s="104"/>
    </row>
    <row r="128" s="62" customFormat="1" ht="18" customHeight="1" spans="1:261">
      <c r="A128" s="96" t="s">
        <v>277</v>
      </c>
      <c r="B128" s="96" t="s">
        <v>278</v>
      </c>
      <c r="C128" s="97">
        <v>2025</v>
      </c>
      <c r="D128" s="96" t="s">
        <v>279</v>
      </c>
      <c r="E128" s="98" t="s">
        <v>313</v>
      </c>
      <c r="F128" s="99" t="s">
        <v>314</v>
      </c>
      <c r="G128" s="100">
        <v>88</v>
      </c>
      <c r="H128" s="100">
        <f>-1+2.25</f>
        <v>1.25</v>
      </c>
      <c r="I128" s="100">
        <f t="shared" si="60"/>
        <v>89.25</v>
      </c>
      <c r="J128" s="100">
        <v>84.74</v>
      </c>
      <c r="K128" s="100">
        <v>1</v>
      </c>
      <c r="L128" s="100">
        <f t="shared" si="61"/>
        <v>85.74</v>
      </c>
      <c r="M128" s="100">
        <v>73.9</v>
      </c>
      <c r="N128" s="100">
        <v>0</v>
      </c>
      <c r="O128" s="100">
        <f t="shared" si="62"/>
        <v>73.9</v>
      </c>
      <c r="P128" s="100">
        <v>60</v>
      </c>
      <c r="Q128" s="100">
        <v>0</v>
      </c>
      <c r="R128" s="100">
        <f t="shared" si="63"/>
        <v>60</v>
      </c>
      <c r="S128" s="100">
        <v>60</v>
      </c>
      <c r="T128" s="100">
        <v>5</v>
      </c>
      <c r="U128" s="100">
        <f t="shared" si="64"/>
        <v>65</v>
      </c>
      <c r="V128" s="101">
        <f t="shared" si="65"/>
        <v>83.175</v>
      </c>
      <c r="W128" s="96">
        <v>10</v>
      </c>
      <c r="X128" s="96">
        <v>8</v>
      </c>
      <c r="Y128" s="57" t="s">
        <v>40</v>
      </c>
      <c r="Z128" s="96">
        <v>20</v>
      </c>
      <c r="AA128" s="105"/>
      <c r="AB128" s="102"/>
      <c r="AC128" s="102"/>
      <c r="AD128" s="103"/>
      <c r="AE128" s="104"/>
      <c r="AF128" s="104"/>
      <c r="AG128" s="104"/>
      <c r="AH128" s="104"/>
      <c r="AI128" s="104"/>
      <c r="AJ128" s="104"/>
      <c r="AK128" s="104"/>
      <c r="AL128" s="104"/>
      <c r="AM128" s="104"/>
      <c r="AN128" s="104"/>
      <c r="AO128" s="104"/>
      <c r="AP128" s="104"/>
      <c r="AQ128" s="104"/>
      <c r="AR128" s="104"/>
      <c r="AS128" s="104"/>
      <c r="AT128" s="104"/>
      <c r="AU128" s="104"/>
      <c r="AV128" s="104"/>
      <c r="AW128" s="104"/>
      <c r="AX128" s="104"/>
      <c r="AY128" s="104"/>
      <c r="AZ128" s="104"/>
      <c r="BA128" s="104"/>
      <c r="BB128" s="104"/>
      <c r="BC128" s="104"/>
      <c r="BD128" s="104"/>
      <c r="BE128" s="104"/>
      <c r="BF128" s="104"/>
      <c r="BG128" s="104"/>
      <c r="BH128" s="104"/>
      <c r="BI128" s="104"/>
      <c r="BJ128" s="104"/>
      <c r="BK128" s="104"/>
      <c r="BL128" s="104"/>
      <c r="BM128" s="104"/>
      <c r="BN128" s="104"/>
      <c r="BO128" s="104"/>
      <c r="BP128" s="104"/>
      <c r="BQ128" s="104"/>
      <c r="BR128" s="104"/>
      <c r="BS128" s="104"/>
      <c r="BT128" s="104"/>
      <c r="BU128" s="104"/>
      <c r="BV128" s="104"/>
      <c r="BW128" s="104"/>
      <c r="BX128" s="104"/>
      <c r="BY128" s="104"/>
      <c r="BZ128" s="104"/>
      <c r="CA128" s="104"/>
      <c r="CB128" s="104"/>
      <c r="CC128" s="104"/>
      <c r="CD128" s="104"/>
      <c r="CE128" s="104"/>
      <c r="CF128" s="104"/>
      <c r="CG128" s="104"/>
      <c r="CH128" s="104"/>
      <c r="CI128" s="104"/>
      <c r="CJ128" s="104"/>
      <c r="CK128" s="104"/>
      <c r="CL128" s="104"/>
      <c r="CM128" s="104"/>
      <c r="CN128" s="104"/>
      <c r="CO128" s="104" t="s">
        <v>315</v>
      </c>
      <c r="CP128" s="104"/>
      <c r="CQ128" s="104"/>
      <c r="CR128" s="104"/>
      <c r="CS128" s="104"/>
      <c r="CT128" s="104"/>
      <c r="CU128" s="104"/>
      <c r="CV128" s="104"/>
      <c r="CW128" s="104"/>
      <c r="CX128" s="104"/>
      <c r="CY128" s="104"/>
      <c r="CZ128" s="104"/>
      <c r="DA128" s="104"/>
      <c r="DB128" s="104"/>
      <c r="DC128" s="104"/>
      <c r="DD128" s="104"/>
      <c r="DE128" s="104"/>
      <c r="DF128" s="104"/>
      <c r="DG128" s="104"/>
      <c r="DH128" s="104"/>
      <c r="DI128" s="104"/>
      <c r="DJ128" s="104"/>
      <c r="DK128" s="104"/>
      <c r="DL128" s="104"/>
      <c r="DM128" s="104"/>
      <c r="DN128" s="104"/>
      <c r="DO128" s="104"/>
      <c r="DP128" s="104"/>
      <c r="DQ128" s="104"/>
      <c r="DR128" s="104"/>
      <c r="DS128" s="104"/>
      <c r="DT128" s="104"/>
      <c r="DU128" s="104"/>
      <c r="DV128" s="104"/>
      <c r="DW128" s="104"/>
      <c r="DX128" s="104"/>
      <c r="DY128" s="104"/>
      <c r="DZ128" s="104"/>
      <c r="EA128" s="104"/>
      <c r="EB128" s="104"/>
      <c r="EC128" s="104"/>
      <c r="ED128" s="104"/>
      <c r="EE128" s="104"/>
      <c r="EF128" s="104"/>
      <c r="EG128" s="104"/>
      <c r="EH128" s="104"/>
      <c r="EI128" s="104"/>
      <c r="EJ128" s="104"/>
      <c r="EK128" s="104"/>
      <c r="EL128" s="104"/>
      <c r="EM128" s="104"/>
      <c r="EN128" s="104"/>
      <c r="EO128" s="104"/>
      <c r="EP128" s="104"/>
      <c r="EQ128" s="104"/>
      <c r="ER128" s="104"/>
      <c r="ES128" s="104"/>
      <c r="ET128" s="104"/>
      <c r="EU128" s="104"/>
      <c r="EV128" s="104"/>
      <c r="EW128" s="104"/>
      <c r="EX128" s="104"/>
      <c r="EY128" s="104"/>
      <c r="EZ128" s="104"/>
      <c r="FA128" s="104"/>
      <c r="FB128" s="104"/>
      <c r="FC128" s="104"/>
      <c r="FD128" s="104"/>
      <c r="FE128" s="104"/>
      <c r="FF128" s="104"/>
      <c r="FG128" s="104"/>
      <c r="FH128" s="104"/>
      <c r="FI128" s="104"/>
      <c r="FJ128" s="104"/>
      <c r="FK128" s="104"/>
      <c r="FL128" s="104"/>
      <c r="FM128" s="104"/>
      <c r="FN128" s="104"/>
      <c r="FO128" s="104"/>
      <c r="FP128" s="104"/>
      <c r="FQ128" s="104"/>
      <c r="FR128" s="104"/>
      <c r="FS128" s="104"/>
      <c r="FT128" s="104"/>
      <c r="FU128" s="104"/>
      <c r="FV128" s="104"/>
      <c r="FW128" s="104"/>
      <c r="FX128" s="104"/>
      <c r="FY128" s="104"/>
      <c r="FZ128" s="104"/>
      <c r="GA128" s="104"/>
      <c r="GB128" s="104"/>
      <c r="GC128" s="104"/>
      <c r="GD128" s="104"/>
      <c r="GE128" s="104"/>
      <c r="GF128" s="104"/>
      <c r="GG128" s="104"/>
      <c r="GH128" s="104"/>
      <c r="GI128" s="104"/>
      <c r="GJ128" s="104"/>
      <c r="GK128" s="104"/>
      <c r="GL128" s="104"/>
      <c r="GM128" s="104"/>
      <c r="GN128" s="104"/>
      <c r="GO128" s="104"/>
      <c r="GP128" s="104"/>
      <c r="GQ128" s="104"/>
      <c r="GR128" s="104"/>
      <c r="GS128" s="104"/>
      <c r="GT128" s="104"/>
      <c r="GU128" s="104"/>
      <c r="GV128" s="104"/>
      <c r="GW128" s="104"/>
      <c r="GX128" s="104"/>
      <c r="GY128" s="104"/>
      <c r="GZ128" s="104"/>
      <c r="HA128" s="104"/>
      <c r="HB128" s="104"/>
      <c r="HC128" s="104"/>
      <c r="HD128" s="104"/>
      <c r="HE128" s="104"/>
      <c r="HF128" s="104"/>
      <c r="HG128" s="104"/>
      <c r="HH128" s="104"/>
      <c r="HI128" s="104"/>
      <c r="HJ128" s="104"/>
      <c r="HK128" s="104"/>
      <c r="HL128" s="104"/>
      <c r="HM128" s="104"/>
      <c r="HN128" s="104"/>
      <c r="HO128" s="104"/>
      <c r="HP128" s="104"/>
      <c r="HQ128" s="104"/>
      <c r="HR128" s="104"/>
      <c r="HS128" s="104"/>
      <c r="HT128" s="104"/>
      <c r="HU128" s="104"/>
      <c r="HV128" s="104"/>
      <c r="HW128" s="104"/>
      <c r="HX128" s="104"/>
      <c r="HY128" s="104"/>
      <c r="HZ128" s="104"/>
      <c r="IA128" s="104"/>
      <c r="IB128" s="104"/>
      <c r="IC128" s="104"/>
      <c r="ID128" s="104"/>
      <c r="IE128" s="104"/>
      <c r="IF128" s="104"/>
      <c r="IG128" s="104"/>
      <c r="IH128" s="104"/>
      <c r="II128" s="104"/>
      <c r="IJ128" s="104"/>
      <c r="IK128" s="104"/>
      <c r="IL128" s="104"/>
      <c r="IM128" s="104"/>
      <c r="IN128" s="104"/>
      <c r="IO128" s="104"/>
      <c r="IP128" s="104"/>
      <c r="IQ128" s="104"/>
      <c r="IR128" s="104"/>
      <c r="IS128" s="104"/>
      <c r="IT128" s="104"/>
      <c r="IU128" s="104"/>
      <c r="IV128" s="104"/>
      <c r="IW128" s="104"/>
      <c r="IX128" s="104"/>
      <c r="IY128" s="104"/>
      <c r="IZ128" s="104"/>
      <c r="JA128" s="104"/>
    </row>
    <row r="129" s="62" customFormat="1" ht="18" customHeight="1" spans="1:261">
      <c r="A129" s="96" t="s">
        <v>277</v>
      </c>
      <c r="B129" s="96" t="s">
        <v>278</v>
      </c>
      <c r="C129" s="97">
        <v>2025</v>
      </c>
      <c r="D129" s="96" t="s">
        <v>279</v>
      </c>
      <c r="E129" s="98" t="s">
        <v>316</v>
      </c>
      <c r="F129" s="99" t="s">
        <v>317</v>
      </c>
      <c r="G129" s="100">
        <v>88</v>
      </c>
      <c r="H129" s="100">
        <f>-3.3+1.5</f>
        <v>-1.8</v>
      </c>
      <c r="I129" s="100">
        <f t="shared" si="60"/>
        <v>86.2</v>
      </c>
      <c r="J129" s="100">
        <v>84.26</v>
      </c>
      <c r="K129" s="100">
        <v>1</v>
      </c>
      <c r="L129" s="100">
        <f t="shared" si="61"/>
        <v>85.26</v>
      </c>
      <c r="M129" s="100">
        <v>80.6</v>
      </c>
      <c r="N129" s="100">
        <v>0</v>
      </c>
      <c r="O129" s="100">
        <f t="shared" si="62"/>
        <v>80.6</v>
      </c>
      <c r="P129" s="100">
        <v>60</v>
      </c>
      <c r="Q129" s="100">
        <v>0</v>
      </c>
      <c r="R129" s="100">
        <f t="shared" si="63"/>
        <v>60</v>
      </c>
      <c r="S129" s="100">
        <v>60</v>
      </c>
      <c r="T129" s="100">
        <v>4</v>
      </c>
      <c r="U129" s="100">
        <f t="shared" si="64"/>
        <v>64</v>
      </c>
      <c r="V129" s="101">
        <f t="shared" si="65"/>
        <v>82.795</v>
      </c>
      <c r="W129" s="96">
        <v>11</v>
      </c>
      <c r="X129" s="96">
        <v>10</v>
      </c>
      <c r="Y129" s="57" t="s">
        <v>40</v>
      </c>
      <c r="Z129" s="96">
        <v>20</v>
      </c>
      <c r="AA129" s="105"/>
      <c r="AB129" s="102"/>
      <c r="AC129" s="102"/>
      <c r="AD129" s="103"/>
      <c r="AE129" s="104"/>
      <c r="AF129" s="104"/>
      <c r="AG129" s="104"/>
      <c r="AH129" s="104"/>
      <c r="AI129" s="104"/>
      <c r="AJ129" s="104"/>
      <c r="AK129" s="104"/>
      <c r="AL129" s="104"/>
      <c r="AM129" s="104"/>
      <c r="AN129" s="104"/>
      <c r="AO129" s="104"/>
      <c r="AP129" s="104"/>
      <c r="AQ129" s="104"/>
      <c r="AR129" s="104"/>
      <c r="AS129" s="104"/>
      <c r="AT129" s="104"/>
      <c r="AU129" s="104"/>
      <c r="AV129" s="104"/>
      <c r="AW129" s="104"/>
      <c r="AX129" s="104"/>
      <c r="AY129" s="104"/>
      <c r="AZ129" s="104"/>
      <c r="BA129" s="104"/>
      <c r="BB129" s="104"/>
      <c r="BC129" s="104"/>
      <c r="BD129" s="104"/>
      <c r="BE129" s="104"/>
      <c r="BF129" s="104"/>
      <c r="BG129" s="104"/>
      <c r="BH129" s="104"/>
      <c r="BI129" s="104"/>
      <c r="BJ129" s="104"/>
      <c r="BK129" s="104"/>
      <c r="BL129" s="104"/>
      <c r="BM129" s="104"/>
      <c r="BN129" s="104"/>
      <c r="BO129" s="104"/>
      <c r="BP129" s="104"/>
      <c r="BQ129" s="104"/>
      <c r="BR129" s="104"/>
      <c r="BS129" s="104"/>
      <c r="BT129" s="104"/>
      <c r="BU129" s="104"/>
      <c r="BV129" s="104"/>
      <c r="BW129" s="104"/>
      <c r="BX129" s="104"/>
      <c r="BY129" s="104"/>
      <c r="BZ129" s="104"/>
      <c r="CA129" s="104"/>
      <c r="CB129" s="104"/>
      <c r="CC129" s="104"/>
      <c r="CD129" s="104"/>
      <c r="CE129" s="104"/>
      <c r="CF129" s="104"/>
      <c r="CG129" s="104"/>
      <c r="CH129" s="104"/>
      <c r="CI129" s="104"/>
      <c r="CJ129" s="104"/>
      <c r="CK129" s="104"/>
      <c r="CL129" s="104"/>
      <c r="CM129" s="104"/>
      <c r="CN129" s="104"/>
      <c r="CO129" s="104" t="s">
        <v>318</v>
      </c>
      <c r="CP129" s="104"/>
      <c r="CQ129" s="104"/>
      <c r="CR129" s="104"/>
      <c r="CS129" s="104"/>
      <c r="CT129" s="104"/>
      <c r="CU129" s="104"/>
      <c r="CV129" s="104"/>
      <c r="CW129" s="104"/>
      <c r="CX129" s="104"/>
      <c r="CY129" s="104"/>
      <c r="CZ129" s="104"/>
      <c r="DA129" s="104"/>
      <c r="DB129" s="104"/>
      <c r="DC129" s="104"/>
      <c r="DD129" s="104"/>
      <c r="DE129" s="104"/>
      <c r="DF129" s="104"/>
      <c r="DG129" s="104"/>
      <c r="DH129" s="104"/>
      <c r="DI129" s="104"/>
      <c r="DJ129" s="104"/>
      <c r="DK129" s="104"/>
      <c r="DL129" s="104"/>
      <c r="DM129" s="104"/>
      <c r="DN129" s="104"/>
      <c r="DO129" s="104"/>
      <c r="DP129" s="104"/>
      <c r="DQ129" s="104"/>
      <c r="DR129" s="104"/>
      <c r="DS129" s="104"/>
      <c r="DT129" s="104"/>
      <c r="DU129" s="104"/>
      <c r="DV129" s="104"/>
      <c r="DW129" s="104"/>
      <c r="DX129" s="104"/>
      <c r="DY129" s="104"/>
      <c r="DZ129" s="104"/>
      <c r="EA129" s="104"/>
      <c r="EB129" s="104"/>
      <c r="EC129" s="104"/>
      <c r="ED129" s="104"/>
      <c r="EE129" s="104"/>
      <c r="EF129" s="104"/>
      <c r="EG129" s="104"/>
      <c r="EH129" s="104"/>
      <c r="EI129" s="104"/>
      <c r="EJ129" s="104"/>
      <c r="EK129" s="104"/>
      <c r="EL129" s="104"/>
      <c r="EM129" s="104"/>
      <c r="EN129" s="104"/>
      <c r="EO129" s="104"/>
      <c r="EP129" s="104"/>
      <c r="EQ129" s="104"/>
      <c r="ER129" s="104"/>
      <c r="ES129" s="104"/>
      <c r="ET129" s="104"/>
      <c r="EU129" s="104"/>
      <c r="EV129" s="104"/>
      <c r="EW129" s="104"/>
      <c r="EX129" s="104"/>
      <c r="EY129" s="104"/>
      <c r="EZ129" s="104"/>
      <c r="FA129" s="104"/>
      <c r="FB129" s="104"/>
      <c r="FC129" s="104"/>
      <c r="FD129" s="104"/>
      <c r="FE129" s="104"/>
      <c r="FF129" s="104"/>
      <c r="FG129" s="104"/>
      <c r="FH129" s="104"/>
      <c r="FI129" s="104"/>
      <c r="FJ129" s="104"/>
      <c r="FK129" s="104"/>
      <c r="FL129" s="104"/>
      <c r="FM129" s="104"/>
      <c r="FN129" s="104"/>
      <c r="FO129" s="104"/>
      <c r="FP129" s="104"/>
      <c r="FQ129" s="104"/>
      <c r="FR129" s="104"/>
      <c r="FS129" s="104"/>
      <c r="FT129" s="104"/>
      <c r="FU129" s="104"/>
      <c r="FV129" s="104"/>
      <c r="FW129" s="104"/>
      <c r="FX129" s="104"/>
      <c r="FY129" s="104"/>
      <c r="FZ129" s="104"/>
      <c r="GA129" s="104"/>
      <c r="GB129" s="104"/>
      <c r="GC129" s="104"/>
      <c r="GD129" s="104"/>
      <c r="GE129" s="104"/>
      <c r="GF129" s="104"/>
      <c r="GG129" s="104"/>
      <c r="GH129" s="104"/>
      <c r="GI129" s="104"/>
      <c r="GJ129" s="104"/>
      <c r="GK129" s="104"/>
      <c r="GL129" s="104"/>
      <c r="GM129" s="104"/>
      <c r="GN129" s="104"/>
      <c r="GO129" s="104"/>
      <c r="GP129" s="104"/>
      <c r="GQ129" s="104"/>
      <c r="GR129" s="104"/>
      <c r="GS129" s="104"/>
      <c r="GT129" s="104"/>
      <c r="GU129" s="104"/>
      <c r="GV129" s="104"/>
      <c r="GW129" s="104"/>
      <c r="GX129" s="104"/>
      <c r="GY129" s="104"/>
      <c r="GZ129" s="104"/>
      <c r="HA129" s="104"/>
      <c r="HB129" s="104"/>
      <c r="HC129" s="104"/>
      <c r="HD129" s="104"/>
      <c r="HE129" s="104"/>
      <c r="HF129" s="104"/>
      <c r="HG129" s="104"/>
      <c r="HH129" s="104"/>
      <c r="HI129" s="104"/>
      <c r="HJ129" s="104"/>
      <c r="HK129" s="104"/>
      <c r="HL129" s="104"/>
      <c r="HM129" s="104"/>
      <c r="HN129" s="104"/>
      <c r="HO129" s="104"/>
      <c r="HP129" s="104"/>
      <c r="HQ129" s="104"/>
      <c r="HR129" s="104"/>
      <c r="HS129" s="104"/>
      <c r="HT129" s="104"/>
      <c r="HU129" s="104"/>
      <c r="HV129" s="104"/>
      <c r="HW129" s="104"/>
      <c r="HX129" s="104"/>
      <c r="HY129" s="104"/>
      <c r="HZ129" s="104"/>
      <c r="IA129" s="104"/>
      <c r="IB129" s="104"/>
      <c r="IC129" s="104"/>
      <c r="ID129" s="104"/>
      <c r="IE129" s="104"/>
      <c r="IF129" s="104"/>
      <c r="IG129" s="104"/>
      <c r="IH129" s="104"/>
      <c r="II129" s="104"/>
      <c r="IJ129" s="104"/>
      <c r="IK129" s="104"/>
      <c r="IL129" s="104"/>
      <c r="IM129" s="104"/>
      <c r="IN129" s="104"/>
      <c r="IO129" s="104"/>
      <c r="IP129" s="104"/>
      <c r="IQ129" s="104"/>
      <c r="IR129" s="104"/>
      <c r="IS129" s="104"/>
      <c r="IT129" s="104"/>
      <c r="IU129" s="104"/>
      <c r="IV129" s="104"/>
      <c r="IW129" s="104"/>
      <c r="IX129" s="104"/>
      <c r="IY129" s="104"/>
      <c r="IZ129" s="104"/>
      <c r="JA129" s="104"/>
    </row>
    <row r="130" s="62" customFormat="1" ht="18" customHeight="1" spans="1:261">
      <c r="A130" s="96" t="s">
        <v>277</v>
      </c>
      <c r="B130" s="96" t="s">
        <v>278</v>
      </c>
      <c r="C130" s="97">
        <v>2025</v>
      </c>
      <c r="D130" s="96" t="s">
        <v>279</v>
      </c>
      <c r="E130" s="98" t="s">
        <v>319</v>
      </c>
      <c r="F130" s="99" t="s">
        <v>320</v>
      </c>
      <c r="G130" s="100">
        <v>88</v>
      </c>
      <c r="H130" s="100">
        <v>11</v>
      </c>
      <c r="I130" s="100">
        <f t="shared" si="60"/>
        <v>99</v>
      </c>
      <c r="J130" s="100">
        <v>79.47</v>
      </c>
      <c r="K130" s="100">
        <v>1.1</v>
      </c>
      <c r="L130" s="100">
        <f t="shared" si="61"/>
        <v>80.57</v>
      </c>
      <c r="M130" s="100">
        <v>76.85</v>
      </c>
      <c r="N130" s="100">
        <v>0</v>
      </c>
      <c r="O130" s="100">
        <f t="shared" si="62"/>
        <v>76.85</v>
      </c>
      <c r="P130" s="100">
        <v>60</v>
      </c>
      <c r="Q130" s="100">
        <v>0</v>
      </c>
      <c r="R130" s="100">
        <f t="shared" si="63"/>
        <v>60</v>
      </c>
      <c r="S130" s="100">
        <v>60</v>
      </c>
      <c r="T130" s="100">
        <v>26.49</v>
      </c>
      <c r="U130" s="100">
        <f t="shared" si="64"/>
        <v>86.49</v>
      </c>
      <c r="V130" s="101">
        <f t="shared" si="65"/>
        <v>81.4945</v>
      </c>
      <c r="W130" s="96">
        <v>12</v>
      </c>
      <c r="X130" s="96">
        <v>13</v>
      </c>
      <c r="Y130" s="57" t="s">
        <v>40</v>
      </c>
      <c r="Z130" s="96">
        <v>20</v>
      </c>
      <c r="AA130" s="105"/>
      <c r="AB130" s="91" t="s">
        <v>146</v>
      </c>
      <c r="AC130" s="102"/>
      <c r="AD130" s="103"/>
      <c r="AE130" s="104"/>
      <c r="AF130" s="104"/>
      <c r="AG130" s="104"/>
      <c r="AH130" s="104"/>
      <c r="AI130" s="104"/>
      <c r="AJ130" s="104"/>
      <c r="AK130" s="104"/>
      <c r="AL130" s="104"/>
      <c r="AM130" s="104"/>
      <c r="AN130" s="104"/>
      <c r="AO130" s="104"/>
      <c r="AP130" s="104"/>
      <c r="AQ130" s="104"/>
      <c r="AR130" s="104"/>
      <c r="AS130" s="104"/>
      <c r="AT130" s="104"/>
      <c r="AU130" s="104"/>
      <c r="AV130" s="104"/>
      <c r="AW130" s="104"/>
      <c r="AX130" s="104"/>
      <c r="AY130" s="104"/>
      <c r="AZ130" s="104"/>
      <c r="BA130" s="104"/>
      <c r="BB130" s="104"/>
      <c r="BC130" s="104"/>
      <c r="BD130" s="104"/>
      <c r="BE130" s="104"/>
      <c r="BF130" s="104"/>
      <c r="BG130" s="104"/>
      <c r="BH130" s="104"/>
      <c r="BI130" s="104"/>
      <c r="BJ130" s="104"/>
      <c r="BK130" s="104"/>
      <c r="BL130" s="104"/>
      <c r="BM130" s="104"/>
      <c r="BN130" s="104"/>
      <c r="BO130" s="104"/>
      <c r="BP130" s="104"/>
      <c r="BQ130" s="104"/>
      <c r="BR130" s="104"/>
      <c r="BS130" s="104"/>
      <c r="BT130" s="104"/>
      <c r="BU130" s="104"/>
      <c r="BV130" s="104"/>
      <c r="BW130" s="104"/>
      <c r="BX130" s="104"/>
      <c r="BY130" s="104"/>
      <c r="BZ130" s="104"/>
      <c r="CA130" s="104"/>
      <c r="CB130" s="104"/>
      <c r="CC130" s="104"/>
      <c r="CD130" s="104"/>
      <c r="CE130" s="104"/>
      <c r="CF130" s="104"/>
      <c r="CG130" s="104"/>
      <c r="CH130" s="104"/>
      <c r="CI130" s="104"/>
      <c r="CJ130" s="104"/>
      <c r="CK130" s="104"/>
      <c r="CL130" s="104"/>
      <c r="CM130" s="104"/>
      <c r="CN130" s="104"/>
      <c r="CO130" s="104"/>
      <c r="CP130" s="104"/>
      <c r="CQ130" s="104"/>
      <c r="CR130" s="104"/>
      <c r="CS130" s="104"/>
      <c r="CT130" s="104"/>
      <c r="CU130" s="104"/>
      <c r="CV130" s="104"/>
      <c r="CW130" s="104"/>
      <c r="CX130" s="104"/>
      <c r="CY130" s="104"/>
      <c r="CZ130" s="104"/>
      <c r="DA130" s="104"/>
      <c r="DB130" s="104"/>
      <c r="DC130" s="104"/>
      <c r="DD130" s="104"/>
      <c r="DE130" s="104"/>
      <c r="DF130" s="104"/>
      <c r="DG130" s="104"/>
      <c r="DH130" s="104"/>
      <c r="DI130" s="104"/>
      <c r="DJ130" s="104"/>
      <c r="DK130" s="104"/>
      <c r="DL130" s="104"/>
      <c r="DM130" s="104"/>
      <c r="DN130" s="104"/>
      <c r="DO130" s="104"/>
      <c r="DP130" s="104"/>
      <c r="DQ130" s="104"/>
      <c r="DR130" s="104"/>
      <c r="DS130" s="104"/>
      <c r="DT130" s="104"/>
      <c r="DU130" s="104"/>
      <c r="DV130" s="104"/>
      <c r="DW130" s="104"/>
      <c r="DX130" s="104"/>
      <c r="DY130" s="104"/>
      <c r="DZ130" s="104"/>
      <c r="EA130" s="104"/>
      <c r="EB130" s="104"/>
      <c r="EC130" s="104"/>
      <c r="ED130" s="104"/>
      <c r="EE130" s="104"/>
      <c r="EF130" s="104"/>
      <c r="EG130" s="104"/>
      <c r="EH130" s="104"/>
      <c r="EI130" s="104"/>
      <c r="EJ130" s="104"/>
      <c r="EK130" s="104"/>
      <c r="EL130" s="104"/>
      <c r="EM130" s="104"/>
      <c r="EN130" s="104"/>
      <c r="EO130" s="104"/>
      <c r="EP130" s="104"/>
      <c r="EQ130" s="104"/>
      <c r="ER130" s="104"/>
      <c r="ES130" s="104"/>
      <c r="ET130" s="104"/>
      <c r="EU130" s="104"/>
      <c r="EV130" s="104"/>
      <c r="EW130" s="104"/>
      <c r="EX130" s="104"/>
      <c r="EY130" s="104"/>
      <c r="EZ130" s="104"/>
      <c r="FA130" s="104"/>
      <c r="FB130" s="104"/>
      <c r="FC130" s="104"/>
      <c r="FD130" s="104"/>
      <c r="FE130" s="104"/>
      <c r="FF130" s="104"/>
      <c r="FG130" s="104"/>
      <c r="FH130" s="104"/>
      <c r="FI130" s="104"/>
      <c r="FJ130" s="104"/>
      <c r="FK130" s="104"/>
      <c r="FL130" s="104"/>
      <c r="FM130" s="104"/>
      <c r="FN130" s="104"/>
      <c r="FO130" s="104"/>
      <c r="FP130" s="104"/>
      <c r="FQ130" s="104"/>
      <c r="FR130" s="104"/>
      <c r="FS130" s="104"/>
      <c r="FT130" s="104"/>
      <c r="FU130" s="104"/>
      <c r="FV130" s="104"/>
      <c r="FW130" s="104"/>
      <c r="FX130" s="104"/>
      <c r="FY130" s="104"/>
      <c r="FZ130" s="104"/>
      <c r="GA130" s="104"/>
      <c r="GB130" s="104"/>
      <c r="GC130" s="104"/>
      <c r="GD130" s="104"/>
      <c r="GE130" s="104"/>
      <c r="GF130" s="104"/>
      <c r="GG130" s="104"/>
      <c r="GH130" s="104"/>
      <c r="GI130" s="104"/>
      <c r="GJ130" s="104"/>
      <c r="GK130" s="104"/>
      <c r="GL130" s="104"/>
      <c r="GM130" s="104"/>
      <c r="GN130" s="104"/>
      <c r="GO130" s="104"/>
      <c r="GP130" s="104"/>
      <c r="GQ130" s="104"/>
      <c r="GR130" s="104"/>
      <c r="GS130" s="104"/>
      <c r="GT130" s="104"/>
      <c r="GU130" s="104"/>
      <c r="GV130" s="104"/>
      <c r="GW130" s="104"/>
      <c r="GX130" s="104"/>
      <c r="GY130" s="104"/>
      <c r="GZ130" s="104"/>
      <c r="HA130" s="104"/>
      <c r="HB130" s="104"/>
      <c r="HC130" s="104"/>
      <c r="HD130" s="104"/>
      <c r="HE130" s="104"/>
      <c r="HF130" s="104"/>
      <c r="HG130" s="104"/>
      <c r="HH130" s="104"/>
      <c r="HI130" s="104"/>
      <c r="HJ130" s="104"/>
      <c r="HK130" s="104"/>
      <c r="HL130" s="104"/>
      <c r="HM130" s="104"/>
      <c r="HN130" s="104"/>
      <c r="HO130" s="104"/>
      <c r="HP130" s="104"/>
      <c r="HQ130" s="104"/>
      <c r="HR130" s="104"/>
      <c r="HS130" s="104"/>
      <c r="HT130" s="104"/>
      <c r="HU130" s="104"/>
      <c r="HV130" s="104"/>
      <c r="HW130" s="104"/>
      <c r="HX130" s="104"/>
      <c r="HY130" s="104"/>
      <c r="HZ130" s="104"/>
      <c r="IA130" s="104"/>
      <c r="IB130" s="104"/>
      <c r="IC130" s="104"/>
      <c r="ID130" s="104"/>
      <c r="IE130" s="104"/>
      <c r="IF130" s="104"/>
      <c r="IG130" s="104"/>
      <c r="IH130" s="104"/>
      <c r="II130" s="104"/>
      <c r="IJ130" s="104"/>
      <c r="IK130" s="104"/>
      <c r="IL130" s="104"/>
      <c r="IM130" s="104"/>
      <c r="IN130" s="104"/>
      <c r="IO130" s="104"/>
      <c r="IP130" s="104"/>
      <c r="IQ130" s="104"/>
      <c r="IR130" s="104"/>
      <c r="IS130" s="104"/>
      <c r="IT130" s="104"/>
      <c r="IU130" s="104"/>
      <c r="IV130" s="104"/>
      <c r="IW130" s="104"/>
      <c r="IX130" s="104"/>
      <c r="IY130" s="104"/>
      <c r="IZ130" s="104"/>
      <c r="JA130" s="104"/>
    </row>
    <row r="131" s="62" customFormat="1" ht="18" customHeight="1" spans="1:261">
      <c r="A131" s="96" t="s">
        <v>277</v>
      </c>
      <c r="B131" s="96" t="s">
        <v>278</v>
      </c>
      <c r="C131" s="97">
        <v>2025</v>
      </c>
      <c r="D131" s="96" t="s">
        <v>279</v>
      </c>
      <c r="E131" s="98" t="s">
        <v>321</v>
      </c>
      <c r="F131" s="99" t="s">
        <v>322</v>
      </c>
      <c r="G131" s="100">
        <v>88</v>
      </c>
      <c r="H131" s="100">
        <f>-0.3+2</f>
        <v>1.7</v>
      </c>
      <c r="I131" s="100">
        <f t="shared" si="60"/>
        <v>89.7</v>
      </c>
      <c r="J131" s="100">
        <v>81.57</v>
      </c>
      <c r="K131" s="100">
        <v>1</v>
      </c>
      <c r="L131" s="100">
        <f t="shared" si="61"/>
        <v>82.57</v>
      </c>
      <c r="M131" s="100">
        <v>80.85</v>
      </c>
      <c r="N131" s="100">
        <v>0</v>
      </c>
      <c r="O131" s="100">
        <f t="shared" si="62"/>
        <v>80.85</v>
      </c>
      <c r="P131" s="100">
        <v>60</v>
      </c>
      <c r="Q131" s="100">
        <v>0</v>
      </c>
      <c r="R131" s="100">
        <f t="shared" si="63"/>
        <v>60</v>
      </c>
      <c r="S131" s="100">
        <v>60</v>
      </c>
      <c r="T131" s="100">
        <v>4</v>
      </c>
      <c r="U131" s="100">
        <f t="shared" si="64"/>
        <v>64</v>
      </c>
      <c r="V131" s="101">
        <f t="shared" si="65"/>
        <v>81.14</v>
      </c>
      <c r="W131" s="96">
        <v>13</v>
      </c>
      <c r="X131" s="96">
        <v>12</v>
      </c>
      <c r="Y131" s="57" t="s">
        <v>40</v>
      </c>
      <c r="Z131" s="96">
        <v>20</v>
      </c>
      <c r="AA131" s="105"/>
      <c r="AB131" s="102"/>
      <c r="AC131" s="102"/>
      <c r="AD131" s="103"/>
      <c r="AE131" s="104"/>
      <c r="AF131" s="104"/>
      <c r="AG131" s="104"/>
      <c r="AH131" s="104"/>
      <c r="AI131" s="104"/>
      <c r="AJ131" s="104"/>
      <c r="AK131" s="104"/>
      <c r="AL131" s="104"/>
      <c r="AM131" s="104"/>
      <c r="AN131" s="104"/>
      <c r="AO131" s="104"/>
      <c r="AP131" s="104"/>
      <c r="AQ131" s="104"/>
      <c r="AR131" s="104"/>
      <c r="AS131" s="104"/>
      <c r="AT131" s="104"/>
      <c r="AU131" s="104"/>
      <c r="AV131" s="104"/>
      <c r="AW131" s="104"/>
      <c r="AX131" s="104"/>
      <c r="AY131" s="104"/>
      <c r="AZ131" s="104"/>
      <c r="BA131" s="104"/>
      <c r="BB131" s="104"/>
      <c r="BC131" s="104"/>
      <c r="BD131" s="104"/>
      <c r="BE131" s="104"/>
      <c r="BF131" s="104"/>
      <c r="BG131" s="104"/>
      <c r="BH131" s="104"/>
      <c r="BI131" s="104"/>
      <c r="BJ131" s="104"/>
      <c r="BK131" s="104"/>
      <c r="BL131" s="104"/>
      <c r="BM131" s="104"/>
      <c r="BN131" s="104"/>
      <c r="BO131" s="104"/>
      <c r="BP131" s="104"/>
      <c r="BQ131" s="104"/>
      <c r="BR131" s="104"/>
      <c r="BS131" s="104"/>
      <c r="BT131" s="104"/>
      <c r="BU131" s="104"/>
      <c r="BV131" s="104"/>
      <c r="BW131" s="104"/>
      <c r="BX131" s="104"/>
      <c r="BY131" s="104"/>
      <c r="BZ131" s="104"/>
      <c r="CA131" s="104"/>
      <c r="CB131" s="104"/>
      <c r="CC131" s="104"/>
      <c r="CD131" s="104"/>
      <c r="CE131" s="104"/>
      <c r="CF131" s="104"/>
      <c r="CG131" s="104"/>
      <c r="CH131" s="104"/>
      <c r="CI131" s="104"/>
      <c r="CJ131" s="104"/>
      <c r="CK131" s="104"/>
      <c r="CL131" s="104"/>
      <c r="CM131" s="104"/>
      <c r="CN131" s="104"/>
      <c r="CO131" s="104"/>
      <c r="CP131" s="104"/>
      <c r="CQ131" s="104"/>
      <c r="CR131" s="104"/>
      <c r="CS131" s="104"/>
      <c r="CT131" s="104"/>
      <c r="CU131" s="104"/>
      <c r="CV131" s="104"/>
      <c r="CW131" s="104"/>
      <c r="CX131" s="104"/>
      <c r="CY131" s="104"/>
      <c r="CZ131" s="104"/>
      <c r="DA131" s="104"/>
      <c r="DB131" s="104"/>
      <c r="DC131" s="104"/>
      <c r="DD131" s="104"/>
      <c r="DE131" s="104"/>
      <c r="DF131" s="104"/>
      <c r="DG131" s="104"/>
      <c r="DH131" s="104"/>
      <c r="DI131" s="104"/>
      <c r="DJ131" s="104"/>
      <c r="DK131" s="104"/>
      <c r="DL131" s="104"/>
      <c r="DM131" s="104"/>
      <c r="DN131" s="104"/>
      <c r="DO131" s="104"/>
      <c r="DP131" s="104"/>
      <c r="DQ131" s="104"/>
      <c r="DR131" s="104"/>
      <c r="DS131" s="104"/>
      <c r="DT131" s="104"/>
      <c r="DU131" s="104"/>
      <c r="DV131" s="104"/>
      <c r="DW131" s="104"/>
      <c r="DX131" s="104"/>
      <c r="DY131" s="104"/>
      <c r="DZ131" s="104"/>
      <c r="EA131" s="104"/>
      <c r="EB131" s="104"/>
      <c r="EC131" s="104"/>
      <c r="ED131" s="104"/>
      <c r="EE131" s="104"/>
      <c r="EF131" s="104"/>
      <c r="EG131" s="104"/>
      <c r="EH131" s="104"/>
      <c r="EI131" s="104"/>
      <c r="EJ131" s="104"/>
      <c r="EK131" s="104"/>
      <c r="EL131" s="104"/>
      <c r="EM131" s="104"/>
      <c r="EN131" s="104"/>
      <c r="EO131" s="104"/>
      <c r="EP131" s="104"/>
      <c r="EQ131" s="104"/>
      <c r="ER131" s="104"/>
      <c r="ES131" s="104"/>
      <c r="ET131" s="104"/>
      <c r="EU131" s="104"/>
      <c r="EV131" s="104"/>
      <c r="EW131" s="104"/>
      <c r="EX131" s="104"/>
      <c r="EY131" s="104"/>
      <c r="EZ131" s="104"/>
      <c r="FA131" s="104"/>
      <c r="FB131" s="104"/>
      <c r="FC131" s="104"/>
      <c r="FD131" s="104"/>
      <c r="FE131" s="104"/>
      <c r="FF131" s="104"/>
      <c r="FG131" s="104"/>
      <c r="FH131" s="104"/>
      <c r="FI131" s="104"/>
      <c r="FJ131" s="104"/>
      <c r="FK131" s="104"/>
      <c r="FL131" s="104"/>
      <c r="FM131" s="104"/>
      <c r="FN131" s="104"/>
      <c r="FO131" s="104"/>
      <c r="FP131" s="104"/>
      <c r="FQ131" s="104"/>
      <c r="FR131" s="104"/>
      <c r="FS131" s="104"/>
      <c r="FT131" s="104"/>
      <c r="FU131" s="104"/>
      <c r="FV131" s="104"/>
      <c r="FW131" s="104"/>
      <c r="FX131" s="104"/>
      <c r="FY131" s="104"/>
      <c r="FZ131" s="104"/>
      <c r="GA131" s="104"/>
      <c r="GB131" s="104"/>
      <c r="GC131" s="104"/>
      <c r="GD131" s="104"/>
      <c r="GE131" s="104"/>
      <c r="GF131" s="104"/>
      <c r="GG131" s="104"/>
      <c r="GH131" s="104"/>
      <c r="GI131" s="104"/>
      <c r="GJ131" s="104"/>
      <c r="GK131" s="104"/>
      <c r="GL131" s="104"/>
      <c r="GM131" s="104"/>
      <c r="GN131" s="104"/>
      <c r="GO131" s="104"/>
      <c r="GP131" s="104"/>
      <c r="GQ131" s="104"/>
      <c r="GR131" s="104"/>
      <c r="GS131" s="104"/>
      <c r="GT131" s="104"/>
      <c r="GU131" s="104"/>
      <c r="GV131" s="104"/>
      <c r="GW131" s="104"/>
      <c r="GX131" s="104"/>
      <c r="GY131" s="104"/>
      <c r="GZ131" s="104"/>
      <c r="HA131" s="104"/>
      <c r="HB131" s="104"/>
      <c r="HC131" s="104"/>
      <c r="HD131" s="104"/>
      <c r="HE131" s="104"/>
      <c r="HF131" s="104"/>
      <c r="HG131" s="104"/>
      <c r="HH131" s="104"/>
      <c r="HI131" s="104"/>
      <c r="HJ131" s="104"/>
      <c r="HK131" s="104"/>
      <c r="HL131" s="104"/>
      <c r="HM131" s="104"/>
      <c r="HN131" s="104"/>
      <c r="HO131" s="104"/>
      <c r="HP131" s="104"/>
      <c r="HQ131" s="104"/>
      <c r="HR131" s="104"/>
      <c r="HS131" s="104"/>
      <c r="HT131" s="104"/>
      <c r="HU131" s="104"/>
      <c r="HV131" s="104"/>
      <c r="HW131" s="104"/>
      <c r="HX131" s="104"/>
      <c r="HY131" s="104"/>
      <c r="HZ131" s="104"/>
      <c r="IA131" s="104"/>
      <c r="IB131" s="104"/>
      <c r="IC131" s="104"/>
      <c r="ID131" s="104"/>
      <c r="IE131" s="104"/>
      <c r="IF131" s="104"/>
      <c r="IG131" s="104"/>
      <c r="IH131" s="104"/>
      <c r="II131" s="104"/>
      <c r="IJ131" s="104"/>
      <c r="IK131" s="104"/>
      <c r="IL131" s="104"/>
      <c r="IM131" s="104"/>
      <c r="IN131" s="104"/>
      <c r="IO131" s="104"/>
      <c r="IP131" s="104"/>
      <c r="IQ131" s="104"/>
      <c r="IR131" s="104"/>
      <c r="IS131" s="104"/>
      <c r="IT131" s="104"/>
      <c r="IU131" s="104"/>
      <c r="IV131" s="104"/>
      <c r="IW131" s="104"/>
      <c r="IX131" s="104"/>
      <c r="IY131" s="104"/>
      <c r="IZ131" s="104"/>
      <c r="JA131" s="104"/>
    </row>
    <row r="132" s="62" customFormat="1" ht="18" customHeight="1" spans="1:261">
      <c r="A132" s="96" t="s">
        <v>277</v>
      </c>
      <c r="B132" s="96" t="s">
        <v>278</v>
      </c>
      <c r="C132" s="97">
        <v>2025</v>
      </c>
      <c r="D132" s="96" t="s">
        <v>279</v>
      </c>
      <c r="E132" s="98" t="s">
        <v>323</v>
      </c>
      <c r="F132" s="99" t="s">
        <v>324</v>
      </c>
      <c r="G132" s="100">
        <v>88</v>
      </c>
      <c r="H132" s="100">
        <f>-1+6</f>
        <v>5</v>
      </c>
      <c r="I132" s="100">
        <f t="shared" si="60"/>
        <v>93</v>
      </c>
      <c r="J132" s="100">
        <v>75.14</v>
      </c>
      <c r="K132" s="100">
        <v>1.6</v>
      </c>
      <c r="L132" s="100">
        <f t="shared" si="61"/>
        <v>76.74</v>
      </c>
      <c r="M132" s="100">
        <v>73.5</v>
      </c>
      <c r="N132" s="100">
        <v>0</v>
      </c>
      <c r="O132" s="100">
        <f t="shared" si="62"/>
        <v>73.5</v>
      </c>
      <c r="P132" s="100">
        <v>60</v>
      </c>
      <c r="Q132" s="100">
        <v>0</v>
      </c>
      <c r="R132" s="100">
        <f t="shared" si="63"/>
        <v>60</v>
      </c>
      <c r="S132" s="100">
        <v>60</v>
      </c>
      <c r="T132" s="100">
        <v>16</v>
      </c>
      <c r="U132" s="100">
        <f t="shared" si="64"/>
        <v>76</v>
      </c>
      <c r="V132" s="101">
        <f t="shared" si="65"/>
        <v>77.33</v>
      </c>
      <c r="W132" s="96">
        <v>14</v>
      </c>
      <c r="X132" s="96">
        <v>15</v>
      </c>
      <c r="Y132" s="106" t="s">
        <v>141</v>
      </c>
      <c r="Z132" s="96">
        <v>20</v>
      </c>
      <c r="AA132" s="105" t="s">
        <v>325</v>
      </c>
      <c r="AB132" s="102"/>
      <c r="AC132" s="102"/>
      <c r="AD132" s="103"/>
      <c r="AE132" s="104"/>
      <c r="AF132" s="104"/>
      <c r="AG132" s="104"/>
      <c r="AH132" s="104"/>
      <c r="AI132" s="104"/>
      <c r="AJ132" s="104"/>
      <c r="AK132" s="104"/>
      <c r="AL132" s="104"/>
      <c r="AM132" s="104"/>
      <c r="AN132" s="104"/>
      <c r="AO132" s="104"/>
      <c r="AP132" s="104"/>
      <c r="AQ132" s="104"/>
      <c r="AR132" s="104"/>
      <c r="AS132" s="104"/>
      <c r="AT132" s="104"/>
      <c r="AU132" s="104"/>
      <c r="AV132" s="104"/>
      <c r="AW132" s="104"/>
      <c r="AX132" s="104"/>
      <c r="AY132" s="104"/>
      <c r="AZ132" s="104"/>
      <c r="BA132" s="104"/>
      <c r="BB132" s="104"/>
      <c r="BC132" s="104"/>
      <c r="BD132" s="104"/>
      <c r="BE132" s="104"/>
      <c r="BF132" s="104"/>
      <c r="BG132" s="104"/>
      <c r="BH132" s="104"/>
      <c r="BI132" s="104"/>
      <c r="BJ132" s="104"/>
      <c r="BK132" s="104"/>
      <c r="BL132" s="104"/>
      <c r="BM132" s="104"/>
      <c r="BN132" s="104"/>
      <c r="BO132" s="104"/>
      <c r="BP132" s="104"/>
      <c r="BQ132" s="104"/>
      <c r="BR132" s="104"/>
      <c r="BS132" s="104"/>
      <c r="BT132" s="104"/>
      <c r="BU132" s="104"/>
      <c r="BV132" s="104"/>
      <c r="BW132" s="104"/>
      <c r="BX132" s="104"/>
      <c r="BY132" s="104"/>
      <c r="BZ132" s="104"/>
      <c r="CA132" s="104"/>
      <c r="CB132" s="104"/>
      <c r="CC132" s="104"/>
      <c r="CD132" s="104"/>
      <c r="CE132" s="104"/>
      <c r="CF132" s="104"/>
      <c r="CG132" s="104"/>
      <c r="CH132" s="104"/>
      <c r="CI132" s="104"/>
      <c r="CJ132" s="104"/>
      <c r="CK132" s="104"/>
      <c r="CL132" s="104"/>
      <c r="CM132" s="104"/>
      <c r="CN132" s="104"/>
      <c r="CO132" s="104"/>
      <c r="CP132" s="104"/>
      <c r="CQ132" s="104"/>
      <c r="CR132" s="104"/>
      <c r="CS132" s="104"/>
      <c r="CT132" s="104"/>
      <c r="CU132" s="104"/>
      <c r="CV132" s="104"/>
      <c r="CW132" s="104"/>
      <c r="CX132" s="104"/>
      <c r="CY132" s="104"/>
      <c r="CZ132" s="104"/>
      <c r="DA132" s="104"/>
      <c r="DB132" s="104"/>
      <c r="DC132" s="104"/>
      <c r="DD132" s="104"/>
      <c r="DE132" s="104"/>
      <c r="DF132" s="104"/>
      <c r="DG132" s="104"/>
      <c r="DH132" s="104"/>
      <c r="DI132" s="104"/>
      <c r="DJ132" s="104"/>
      <c r="DK132" s="104"/>
      <c r="DL132" s="104"/>
      <c r="DM132" s="104"/>
      <c r="DN132" s="104"/>
      <c r="DO132" s="104"/>
      <c r="DP132" s="104"/>
      <c r="DQ132" s="104"/>
      <c r="DR132" s="104"/>
      <c r="DS132" s="104"/>
      <c r="DT132" s="104"/>
      <c r="DU132" s="104"/>
      <c r="DV132" s="104"/>
      <c r="DW132" s="104"/>
      <c r="DX132" s="104"/>
      <c r="DY132" s="104"/>
      <c r="DZ132" s="104"/>
      <c r="EA132" s="104"/>
      <c r="EB132" s="104"/>
      <c r="EC132" s="104"/>
      <c r="ED132" s="104"/>
      <c r="EE132" s="104"/>
      <c r="EF132" s="104"/>
      <c r="EG132" s="104"/>
      <c r="EH132" s="104"/>
      <c r="EI132" s="104"/>
      <c r="EJ132" s="104"/>
      <c r="EK132" s="104"/>
      <c r="EL132" s="104"/>
      <c r="EM132" s="104"/>
      <c r="EN132" s="104"/>
      <c r="EO132" s="104"/>
      <c r="EP132" s="104"/>
      <c r="EQ132" s="104"/>
      <c r="ER132" s="104"/>
      <c r="ES132" s="104"/>
      <c r="ET132" s="104"/>
      <c r="EU132" s="104"/>
      <c r="EV132" s="104"/>
      <c r="EW132" s="104"/>
      <c r="EX132" s="104"/>
      <c r="EY132" s="104"/>
      <c r="EZ132" s="104"/>
      <c r="FA132" s="104"/>
      <c r="FB132" s="104"/>
      <c r="FC132" s="104"/>
      <c r="FD132" s="104"/>
      <c r="FE132" s="104"/>
      <c r="FF132" s="104"/>
      <c r="FG132" s="104"/>
      <c r="FH132" s="104"/>
      <c r="FI132" s="104"/>
      <c r="FJ132" s="104"/>
      <c r="FK132" s="104"/>
      <c r="FL132" s="104"/>
      <c r="FM132" s="104"/>
      <c r="FN132" s="104"/>
      <c r="FO132" s="104"/>
      <c r="FP132" s="104"/>
      <c r="FQ132" s="104"/>
      <c r="FR132" s="104"/>
      <c r="FS132" s="104"/>
      <c r="FT132" s="104"/>
      <c r="FU132" s="104"/>
      <c r="FV132" s="104"/>
      <c r="FW132" s="104"/>
      <c r="FX132" s="104"/>
      <c r="FY132" s="104"/>
      <c r="FZ132" s="104"/>
      <c r="GA132" s="104"/>
      <c r="GB132" s="104"/>
      <c r="GC132" s="104"/>
      <c r="GD132" s="104"/>
      <c r="GE132" s="104"/>
      <c r="GF132" s="104"/>
      <c r="GG132" s="104"/>
      <c r="GH132" s="104"/>
      <c r="GI132" s="104"/>
      <c r="GJ132" s="104"/>
      <c r="GK132" s="104"/>
      <c r="GL132" s="104"/>
      <c r="GM132" s="104"/>
      <c r="GN132" s="104"/>
      <c r="GO132" s="104"/>
      <c r="GP132" s="104"/>
      <c r="GQ132" s="104"/>
      <c r="GR132" s="104"/>
      <c r="GS132" s="104"/>
      <c r="GT132" s="104"/>
      <c r="GU132" s="104"/>
      <c r="GV132" s="104"/>
      <c r="GW132" s="104"/>
      <c r="GX132" s="104"/>
      <c r="GY132" s="104"/>
      <c r="GZ132" s="104"/>
      <c r="HA132" s="104"/>
      <c r="HB132" s="104"/>
      <c r="HC132" s="104"/>
      <c r="HD132" s="104"/>
      <c r="HE132" s="104"/>
      <c r="HF132" s="104"/>
      <c r="HG132" s="104"/>
      <c r="HH132" s="104"/>
      <c r="HI132" s="104"/>
      <c r="HJ132" s="104"/>
      <c r="HK132" s="104"/>
      <c r="HL132" s="104"/>
      <c r="HM132" s="104"/>
      <c r="HN132" s="104"/>
      <c r="HO132" s="104"/>
      <c r="HP132" s="104"/>
      <c r="HQ132" s="104"/>
      <c r="HR132" s="104"/>
      <c r="HS132" s="104"/>
      <c r="HT132" s="104"/>
      <c r="HU132" s="104"/>
      <c r="HV132" s="104"/>
      <c r="HW132" s="104"/>
      <c r="HX132" s="104"/>
      <c r="HY132" s="104"/>
      <c r="HZ132" s="104"/>
      <c r="IA132" s="104"/>
      <c r="IB132" s="104"/>
      <c r="IC132" s="104"/>
      <c r="ID132" s="104"/>
      <c r="IE132" s="104"/>
      <c r="IF132" s="104"/>
      <c r="IG132" s="104"/>
      <c r="IH132" s="104"/>
      <c r="II132" s="104"/>
      <c r="IJ132" s="104"/>
      <c r="IK132" s="104"/>
      <c r="IL132" s="104"/>
      <c r="IM132" s="104"/>
      <c r="IN132" s="104"/>
      <c r="IO132" s="104"/>
      <c r="IP132" s="104"/>
      <c r="IQ132" s="104"/>
      <c r="IR132" s="104"/>
      <c r="IS132" s="104"/>
      <c r="IT132" s="104"/>
      <c r="IU132" s="104"/>
      <c r="IV132" s="104"/>
      <c r="IW132" s="104"/>
      <c r="IX132" s="104"/>
      <c r="IY132" s="104"/>
      <c r="IZ132" s="104"/>
      <c r="JA132" s="104"/>
    </row>
    <row r="133" s="62" customFormat="1" ht="18" customHeight="1" spans="1:261">
      <c r="A133" s="96" t="s">
        <v>277</v>
      </c>
      <c r="B133" s="96" t="s">
        <v>278</v>
      </c>
      <c r="C133" s="97">
        <v>2025</v>
      </c>
      <c r="D133" s="96" t="s">
        <v>279</v>
      </c>
      <c r="E133" s="98" t="s">
        <v>326</v>
      </c>
      <c r="F133" s="99" t="s">
        <v>327</v>
      </c>
      <c r="G133" s="100">
        <v>88</v>
      </c>
      <c r="H133" s="100">
        <f>-2+1.75</f>
        <v>-0.25</v>
      </c>
      <c r="I133" s="100">
        <f t="shared" si="60"/>
        <v>87.75</v>
      </c>
      <c r="J133" s="100">
        <v>76.33</v>
      </c>
      <c r="K133" s="100">
        <v>1</v>
      </c>
      <c r="L133" s="100">
        <f t="shared" si="61"/>
        <v>77.33</v>
      </c>
      <c r="M133" s="100">
        <v>60</v>
      </c>
      <c r="N133" s="100">
        <v>0</v>
      </c>
      <c r="O133" s="100">
        <f t="shared" si="62"/>
        <v>60</v>
      </c>
      <c r="P133" s="100">
        <v>60</v>
      </c>
      <c r="Q133" s="100">
        <v>0</v>
      </c>
      <c r="R133" s="100">
        <f t="shared" si="63"/>
        <v>60</v>
      </c>
      <c r="S133" s="100">
        <v>60</v>
      </c>
      <c r="T133" s="100">
        <v>16</v>
      </c>
      <c r="U133" s="100">
        <f t="shared" si="64"/>
        <v>76</v>
      </c>
      <c r="V133" s="101">
        <f t="shared" si="65"/>
        <v>76.5725</v>
      </c>
      <c r="W133" s="96">
        <v>15</v>
      </c>
      <c r="X133" s="96">
        <v>14</v>
      </c>
      <c r="Y133" s="57" t="s">
        <v>40</v>
      </c>
      <c r="Z133" s="96">
        <v>20</v>
      </c>
      <c r="AA133" s="105"/>
      <c r="AB133" s="102"/>
      <c r="AC133" s="102"/>
      <c r="AD133" s="103"/>
      <c r="AE133" s="104"/>
      <c r="AF133" s="104"/>
      <c r="AG133" s="104"/>
      <c r="AH133" s="104"/>
      <c r="AI133" s="104"/>
      <c r="AJ133" s="104"/>
      <c r="AK133" s="104"/>
      <c r="AL133" s="104"/>
      <c r="AM133" s="104"/>
      <c r="AN133" s="104"/>
      <c r="AO133" s="104"/>
      <c r="AP133" s="104"/>
      <c r="AQ133" s="104"/>
      <c r="AR133" s="104"/>
      <c r="AS133" s="104"/>
      <c r="AT133" s="104"/>
      <c r="AU133" s="104"/>
      <c r="AV133" s="104"/>
      <c r="AW133" s="104"/>
      <c r="AX133" s="104"/>
      <c r="AY133" s="104"/>
      <c r="AZ133" s="104"/>
      <c r="BA133" s="104"/>
      <c r="BB133" s="104"/>
      <c r="BC133" s="104"/>
      <c r="BD133" s="104"/>
      <c r="BE133" s="104"/>
      <c r="BF133" s="104"/>
      <c r="BG133" s="104"/>
      <c r="BH133" s="104"/>
      <c r="BI133" s="104"/>
      <c r="BJ133" s="104"/>
      <c r="BK133" s="104"/>
      <c r="BL133" s="104"/>
      <c r="BM133" s="104"/>
      <c r="BN133" s="104"/>
      <c r="BO133" s="104"/>
      <c r="BP133" s="104"/>
      <c r="BQ133" s="104"/>
      <c r="BR133" s="104"/>
      <c r="BS133" s="104"/>
      <c r="BT133" s="104"/>
      <c r="BU133" s="104"/>
      <c r="BV133" s="104"/>
      <c r="BW133" s="104"/>
      <c r="BX133" s="104"/>
      <c r="BY133" s="104"/>
      <c r="BZ133" s="104"/>
      <c r="CA133" s="104"/>
      <c r="CB133" s="104"/>
      <c r="CC133" s="104"/>
      <c r="CD133" s="104"/>
      <c r="CE133" s="104"/>
      <c r="CF133" s="104"/>
      <c r="CG133" s="104"/>
      <c r="CH133" s="104"/>
      <c r="CI133" s="104"/>
      <c r="CJ133" s="104"/>
      <c r="CK133" s="104"/>
      <c r="CL133" s="104"/>
      <c r="CM133" s="104"/>
      <c r="CN133" s="104"/>
      <c r="CO133" s="104"/>
      <c r="CP133" s="104"/>
      <c r="CQ133" s="104"/>
      <c r="CR133" s="104"/>
      <c r="CS133" s="104"/>
      <c r="CT133" s="104"/>
      <c r="CU133" s="104"/>
      <c r="CV133" s="104"/>
      <c r="CW133" s="104"/>
      <c r="CX133" s="104"/>
      <c r="CY133" s="104"/>
      <c r="CZ133" s="104"/>
      <c r="DA133" s="104"/>
      <c r="DB133" s="104"/>
      <c r="DC133" s="104"/>
      <c r="DD133" s="104"/>
      <c r="DE133" s="104"/>
      <c r="DF133" s="104"/>
      <c r="DG133" s="104"/>
      <c r="DH133" s="104"/>
      <c r="DI133" s="104"/>
      <c r="DJ133" s="104"/>
      <c r="DK133" s="104"/>
      <c r="DL133" s="104"/>
      <c r="DM133" s="104"/>
      <c r="DN133" s="104"/>
      <c r="DO133" s="104"/>
      <c r="DP133" s="104"/>
      <c r="DQ133" s="104"/>
      <c r="DR133" s="104"/>
      <c r="DS133" s="104"/>
      <c r="DT133" s="104"/>
      <c r="DU133" s="104"/>
      <c r="DV133" s="104"/>
      <c r="DW133" s="104"/>
      <c r="DX133" s="104"/>
      <c r="DY133" s="104"/>
      <c r="DZ133" s="104"/>
      <c r="EA133" s="104"/>
      <c r="EB133" s="104"/>
      <c r="EC133" s="104"/>
      <c r="ED133" s="104"/>
      <c r="EE133" s="104"/>
      <c r="EF133" s="104"/>
      <c r="EG133" s="104"/>
      <c r="EH133" s="104"/>
      <c r="EI133" s="104"/>
      <c r="EJ133" s="104"/>
      <c r="EK133" s="104"/>
      <c r="EL133" s="104"/>
      <c r="EM133" s="104"/>
      <c r="EN133" s="104"/>
      <c r="EO133" s="104"/>
      <c r="EP133" s="104"/>
      <c r="EQ133" s="104"/>
      <c r="ER133" s="104"/>
      <c r="ES133" s="104"/>
      <c r="ET133" s="104"/>
      <c r="EU133" s="104"/>
      <c r="EV133" s="104"/>
      <c r="EW133" s="104"/>
      <c r="EX133" s="104"/>
      <c r="EY133" s="104"/>
      <c r="EZ133" s="104"/>
      <c r="FA133" s="104"/>
      <c r="FB133" s="104"/>
      <c r="FC133" s="104"/>
      <c r="FD133" s="104"/>
      <c r="FE133" s="104"/>
      <c r="FF133" s="104"/>
      <c r="FG133" s="104"/>
      <c r="FH133" s="104"/>
      <c r="FI133" s="104"/>
      <c r="FJ133" s="104"/>
      <c r="FK133" s="104"/>
      <c r="FL133" s="104"/>
      <c r="FM133" s="104"/>
      <c r="FN133" s="104"/>
      <c r="FO133" s="104"/>
      <c r="FP133" s="104"/>
      <c r="FQ133" s="104"/>
      <c r="FR133" s="104"/>
      <c r="FS133" s="104"/>
      <c r="FT133" s="104"/>
      <c r="FU133" s="104"/>
      <c r="FV133" s="104"/>
      <c r="FW133" s="104"/>
      <c r="FX133" s="104"/>
      <c r="FY133" s="104"/>
      <c r="FZ133" s="104"/>
      <c r="GA133" s="104"/>
      <c r="GB133" s="104"/>
      <c r="GC133" s="104"/>
      <c r="GD133" s="104"/>
      <c r="GE133" s="104"/>
      <c r="GF133" s="104"/>
      <c r="GG133" s="104"/>
      <c r="GH133" s="104"/>
      <c r="GI133" s="104"/>
      <c r="GJ133" s="104"/>
      <c r="GK133" s="104"/>
      <c r="GL133" s="104"/>
      <c r="GM133" s="104"/>
      <c r="GN133" s="104"/>
      <c r="GO133" s="104"/>
      <c r="GP133" s="104"/>
      <c r="GQ133" s="104"/>
      <c r="GR133" s="104"/>
      <c r="GS133" s="104"/>
      <c r="GT133" s="104"/>
      <c r="GU133" s="104"/>
      <c r="GV133" s="104"/>
      <c r="GW133" s="104"/>
      <c r="GX133" s="104"/>
      <c r="GY133" s="104"/>
      <c r="GZ133" s="104"/>
      <c r="HA133" s="104"/>
      <c r="HB133" s="104"/>
      <c r="HC133" s="104"/>
      <c r="HD133" s="104"/>
      <c r="HE133" s="104"/>
      <c r="HF133" s="104"/>
      <c r="HG133" s="104"/>
      <c r="HH133" s="104"/>
      <c r="HI133" s="104"/>
      <c r="HJ133" s="104"/>
      <c r="HK133" s="104"/>
      <c r="HL133" s="104"/>
      <c r="HM133" s="104"/>
      <c r="HN133" s="104"/>
      <c r="HO133" s="104"/>
      <c r="HP133" s="104"/>
      <c r="HQ133" s="104"/>
      <c r="HR133" s="104"/>
      <c r="HS133" s="104"/>
      <c r="HT133" s="104"/>
      <c r="HU133" s="104"/>
      <c r="HV133" s="104"/>
      <c r="HW133" s="104"/>
      <c r="HX133" s="104"/>
      <c r="HY133" s="104"/>
      <c r="HZ133" s="104"/>
      <c r="IA133" s="104"/>
      <c r="IB133" s="104"/>
      <c r="IC133" s="104"/>
      <c r="ID133" s="104"/>
      <c r="IE133" s="104"/>
      <c r="IF133" s="104"/>
      <c r="IG133" s="104"/>
      <c r="IH133" s="104"/>
      <c r="II133" s="104"/>
      <c r="IJ133" s="104"/>
      <c r="IK133" s="104"/>
      <c r="IL133" s="104"/>
      <c r="IM133" s="104"/>
      <c r="IN133" s="104"/>
      <c r="IO133" s="104"/>
      <c r="IP133" s="104"/>
      <c r="IQ133" s="104"/>
      <c r="IR133" s="104"/>
      <c r="IS133" s="104"/>
      <c r="IT133" s="104"/>
      <c r="IU133" s="104"/>
      <c r="IV133" s="104"/>
      <c r="IW133" s="104"/>
      <c r="IX133" s="104"/>
      <c r="IY133" s="104"/>
      <c r="IZ133" s="104"/>
      <c r="JA133" s="104"/>
    </row>
    <row r="134" s="62" customFormat="1" ht="18" customHeight="1" spans="1:261">
      <c r="A134" s="96" t="s">
        <v>277</v>
      </c>
      <c r="B134" s="96" t="s">
        <v>278</v>
      </c>
      <c r="C134" s="97">
        <v>2025</v>
      </c>
      <c r="D134" s="96" t="s">
        <v>279</v>
      </c>
      <c r="E134" s="98" t="s">
        <v>328</v>
      </c>
      <c r="F134" s="99" t="s">
        <v>329</v>
      </c>
      <c r="G134" s="100">
        <v>88</v>
      </c>
      <c r="H134" s="100">
        <f>-2.3+2.25</f>
        <v>-0.0499999999999998</v>
      </c>
      <c r="I134" s="100">
        <f t="shared" si="60"/>
        <v>87.95</v>
      </c>
      <c r="J134" s="100">
        <v>74.05</v>
      </c>
      <c r="K134" s="100">
        <v>1</v>
      </c>
      <c r="L134" s="100">
        <f t="shared" si="61"/>
        <v>75.05</v>
      </c>
      <c r="M134" s="100">
        <v>81.9</v>
      </c>
      <c r="N134" s="100">
        <v>0</v>
      </c>
      <c r="O134" s="100">
        <f t="shared" si="62"/>
        <v>81.9</v>
      </c>
      <c r="P134" s="100">
        <v>60</v>
      </c>
      <c r="Q134" s="100">
        <v>1</v>
      </c>
      <c r="R134" s="100">
        <f t="shared" si="63"/>
        <v>61</v>
      </c>
      <c r="S134" s="100">
        <v>60</v>
      </c>
      <c r="T134" s="100">
        <v>11</v>
      </c>
      <c r="U134" s="100">
        <f t="shared" si="64"/>
        <v>71</v>
      </c>
      <c r="V134" s="101">
        <f t="shared" si="65"/>
        <v>75.7775</v>
      </c>
      <c r="W134" s="96">
        <v>16</v>
      </c>
      <c r="X134" s="96">
        <v>17</v>
      </c>
      <c r="Y134" s="106" t="s">
        <v>40</v>
      </c>
      <c r="Z134" s="96">
        <v>20</v>
      </c>
      <c r="AA134" s="105"/>
      <c r="AB134" s="102"/>
      <c r="AC134" s="102"/>
      <c r="AD134" s="103"/>
      <c r="AE134" s="104"/>
      <c r="AF134" s="104"/>
      <c r="AG134" s="104"/>
      <c r="AH134" s="104"/>
      <c r="AI134" s="104"/>
      <c r="AJ134" s="104"/>
      <c r="AK134" s="104"/>
      <c r="AL134" s="104"/>
      <c r="AM134" s="104"/>
      <c r="AN134" s="104"/>
      <c r="AO134" s="104"/>
      <c r="AP134" s="104"/>
      <c r="AQ134" s="104"/>
      <c r="AR134" s="104"/>
      <c r="AS134" s="104"/>
      <c r="AT134" s="104"/>
      <c r="AU134" s="104"/>
      <c r="AV134" s="104"/>
      <c r="AW134" s="104"/>
      <c r="AX134" s="104"/>
      <c r="AY134" s="104"/>
      <c r="AZ134" s="104"/>
      <c r="BA134" s="104"/>
      <c r="BB134" s="104"/>
      <c r="BC134" s="104"/>
      <c r="BD134" s="104"/>
      <c r="BE134" s="104"/>
      <c r="BF134" s="104"/>
      <c r="BG134" s="104"/>
      <c r="BH134" s="104"/>
      <c r="BI134" s="104"/>
      <c r="BJ134" s="104"/>
      <c r="BK134" s="104"/>
      <c r="BL134" s="104"/>
      <c r="BM134" s="104"/>
      <c r="BN134" s="104"/>
      <c r="BO134" s="104"/>
      <c r="BP134" s="104"/>
      <c r="BQ134" s="104"/>
      <c r="BR134" s="104"/>
      <c r="BS134" s="104"/>
      <c r="BT134" s="104"/>
      <c r="BU134" s="104"/>
      <c r="BV134" s="104"/>
      <c r="BW134" s="104"/>
      <c r="BX134" s="104"/>
      <c r="BY134" s="104"/>
      <c r="BZ134" s="104"/>
      <c r="CA134" s="104"/>
      <c r="CB134" s="104"/>
      <c r="CC134" s="104"/>
      <c r="CD134" s="104"/>
      <c r="CE134" s="104"/>
      <c r="CF134" s="104"/>
      <c r="CG134" s="104"/>
      <c r="CH134" s="104"/>
      <c r="CI134" s="104"/>
      <c r="CJ134" s="104"/>
      <c r="CK134" s="104"/>
      <c r="CL134" s="104"/>
      <c r="CM134" s="104"/>
      <c r="CN134" s="104"/>
      <c r="CO134" s="104"/>
      <c r="CP134" s="104"/>
      <c r="CQ134" s="104"/>
      <c r="CR134" s="104"/>
      <c r="CS134" s="104"/>
      <c r="CT134" s="104"/>
      <c r="CU134" s="104"/>
      <c r="CV134" s="104"/>
      <c r="CW134" s="104"/>
      <c r="CX134" s="104"/>
      <c r="CY134" s="104"/>
      <c r="CZ134" s="104"/>
      <c r="DA134" s="104"/>
      <c r="DB134" s="104"/>
      <c r="DC134" s="104"/>
      <c r="DD134" s="104"/>
      <c r="DE134" s="104"/>
      <c r="DF134" s="104"/>
      <c r="DG134" s="104"/>
      <c r="DH134" s="104"/>
      <c r="DI134" s="104"/>
      <c r="DJ134" s="104"/>
      <c r="DK134" s="104"/>
      <c r="DL134" s="104"/>
      <c r="DM134" s="104"/>
      <c r="DN134" s="104"/>
      <c r="DO134" s="104"/>
      <c r="DP134" s="104"/>
      <c r="DQ134" s="104"/>
      <c r="DR134" s="104"/>
      <c r="DS134" s="104"/>
      <c r="DT134" s="104"/>
      <c r="DU134" s="104"/>
      <c r="DV134" s="104"/>
      <c r="DW134" s="104"/>
      <c r="DX134" s="104"/>
      <c r="DY134" s="104"/>
      <c r="DZ134" s="104"/>
      <c r="EA134" s="104"/>
      <c r="EB134" s="104"/>
      <c r="EC134" s="104"/>
      <c r="ED134" s="104"/>
      <c r="EE134" s="104"/>
      <c r="EF134" s="104"/>
      <c r="EG134" s="104"/>
      <c r="EH134" s="104"/>
      <c r="EI134" s="104"/>
      <c r="EJ134" s="104"/>
      <c r="EK134" s="104"/>
      <c r="EL134" s="104"/>
      <c r="EM134" s="104"/>
      <c r="EN134" s="104"/>
      <c r="EO134" s="104"/>
      <c r="EP134" s="104"/>
      <c r="EQ134" s="104"/>
      <c r="ER134" s="104"/>
      <c r="ES134" s="104"/>
      <c r="ET134" s="104"/>
      <c r="EU134" s="104"/>
      <c r="EV134" s="104"/>
      <c r="EW134" s="104"/>
      <c r="EX134" s="104"/>
      <c r="EY134" s="104"/>
      <c r="EZ134" s="104"/>
      <c r="FA134" s="104"/>
      <c r="FB134" s="104"/>
      <c r="FC134" s="104"/>
      <c r="FD134" s="104"/>
      <c r="FE134" s="104"/>
      <c r="FF134" s="104"/>
      <c r="FG134" s="104"/>
      <c r="FH134" s="104"/>
      <c r="FI134" s="104"/>
      <c r="FJ134" s="104"/>
      <c r="FK134" s="104"/>
      <c r="FL134" s="104"/>
      <c r="FM134" s="104"/>
      <c r="FN134" s="104"/>
      <c r="FO134" s="104"/>
      <c r="FP134" s="104"/>
      <c r="FQ134" s="104"/>
      <c r="FR134" s="104"/>
      <c r="FS134" s="104"/>
      <c r="FT134" s="104"/>
      <c r="FU134" s="104"/>
      <c r="FV134" s="104"/>
      <c r="FW134" s="104"/>
      <c r="FX134" s="104"/>
      <c r="FY134" s="104"/>
      <c r="FZ134" s="104"/>
      <c r="GA134" s="104"/>
      <c r="GB134" s="104"/>
      <c r="GC134" s="104"/>
      <c r="GD134" s="104"/>
      <c r="GE134" s="104"/>
      <c r="GF134" s="104"/>
      <c r="GG134" s="104"/>
      <c r="GH134" s="104"/>
      <c r="GI134" s="104"/>
      <c r="GJ134" s="104"/>
      <c r="GK134" s="104"/>
      <c r="GL134" s="104"/>
      <c r="GM134" s="104"/>
      <c r="GN134" s="104"/>
      <c r="GO134" s="104"/>
      <c r="GP134" s="104"/>
      <c r="GQ134" s="104"/>
      <c r="GR134" s="104"/>
      <c r="GS134" s="104"/>
      <c r="GT134" s="104"/>
      <c r="GU134" s="104"/>
      <c r="GV134" s="104"/>
      <c r="GW134" s="104"/>
      <c r="GX134" s="104"/>
      <c r="GY134" s="104"/>
      <c r="GZ134" s="104"/>
      <c r="HA134" s="104"/>
      <c r="HB134" s="104"/>
      <c r="HC134" s="104"/>
      <c r="HD134" s="104"/>
      <c r="HE134" s="104"/>
      <c r="HF134" s="104"/>
      <c r="HG134" s="104"/>
      <c r="HH134" s="104"/>
      <c r="HI134" s="104"/>
      <c r="HJ134" s="104"/>
      <c r="HK134" s="104"/>
      <c r="HL134" s="104"/>
      <c r="HM134" s="104"/>
      <c r="HN134" s="104"/>
      <c r="HO134" s="104"/>
      <c r="HP134" s="104"/>
      <c r="HQ134" s="104"/>
      <c r="HR134" s="104"/>
      <c r="HS134" s="104"/>
      <c r="HT134" s="104"/>
      <c r="HU134" s="104"/>
      <c r="HV134" s="104"/>
      <c r="HW134" s="104"/>
      <c r="HX134" s="104"/>
      <c r="HY134" s="104"/>
      <c r="HZ134" s="104"/>
      <c r="IA134" s="104"/>
      <c r="IB134" s="104"/>
      <c r="IC134" s="104"/>
      <c r="ID134" s="104"/>
      <c r="IE134" s="104"/>
      <c r="IF134" s="104"/>
      <c r="IG134" s="104"/>
      <c r="IH134" s="104"/>
      <c r="II134" s="104"/>
      <c r="IJ134" s="104"/>
      <c r="IK134" s="104"/>
      <c r="IL134" s="104"/>
      <c r="IM134" s="104"/>
      <c r="IN134" s="104"/>
      <c r="IO134" s="104"/>
      <c r="IP134" s="104"/>
      <c r="IQ134" s="104"/>
      <c r="IR134" s="104"/>
      <c r="IS134" s="104"/>
      <c r="IT134" s="104"/>
      <c r="IU134" s="104"/>
      <c r="IV134" s="104"/>
      <c r="IW134" s="104"/>
      <c r="IX134" s="104"/>
      <c r="IY134" s="104"/>
      <c r="IZ134" s="104"/>
      <c r="JA134" s="104"/>
    </row>
    <row r="135" s="62" customFormat="1" ht="18" customHeight="1" spans="1:261">
      <c r="A135" s="96" t="s">
        <v>277</v>
      </c>
      <c r="B135" s="96" t="s">
        <v>278</v>
      </c>
      <c r="C135" s="97">
        <v>2025</v>
      </c>
      <c r="D135" s="96" t="s">
        <v>279</v>
      </c>
      <c r="E135" s="98" t="s">
        <v>330</v>
      </c>
      <c r="F135" s="99" t="s">
        <v>331</v>
      </c>
      <c r="G135" s="100">
        <v>88</v>
      </c>
      <c r="H135" s="100">
        <f>-10+0.5</f>
        <v>-9.5</v>
      </c>
      <c r="I135" s="100">
        <f t="shared" si="60"/>
        <v>78.5</v>
      </c>
      <c r="J135" s="100">
        <v>74.86</v>
      </c>
      <c r="K135" s="100">
        <v>1</v>
      </c>
      <c r="L135" s="100">
        <f t="shared" si="61"/>
        <v>75.86</v>
      </c>
      <c r="M135" s="100">
        <v>68.7</v>
      </c>
      <c r="N135" s="100">
        <v>0</v>
      </c>
      <c r="O135" s="100">
        <f t="shared" si="62"/>
        <v>68.7</v>
      </c>
      <c r="P135" s="100">
        <v>60</v>
      </c>
      <c r="Q135" s="100">
        <v>0</v>
      </c>
      <c r="R135" s="100">
        <f t="shared" si="63"/>
        <v>60</v>
      </c>
      <c r="S135" s="100">
        <v>60</v>
      </c>
      <c r="T135" s="100">
        <v>6.49</v>
      </c>
      <c r="U135" s="100">
        <f t="shared" si="64"/>
        <v>66.49</v>
      </c>
      <c r="V135" s="101">
        <f t="shared" si="65"/>
        <v>74.5045</v>
      </c>
      <c r="W135" s="96">
        <v>17</v>
      </c>
      <c r="X135" s="96">
        <v>16</v>
      </c>
      <c r="Y135" s="57" t="s">
        <v>40</v>
      </c>
      <c r="Z135" s="96">
        <v>20</v>
      </c>
      <c r="AA135" s="105"/>
      <c r="AB135" s="102"/>
      <c r="AC135" s="102"/>
      <c r="AD135" s="103"/>
      <c r="AE135" s="104"/>
      <c r="AF135" s="104"/>
      <c r="AG135" s="104"/>
      <c r="AH135" s="104"/>
      <c r="AI135" s="104"/>
      <c r="AJ135" s="104"/>
      <c r="AK135" s="104"/>
      <c r="AL135" s="104"/>
      <c r="AM135" s="104"/>
      <c r="AN135" s="104"/>
      <c r="AO135" s="104"/>
      <c r="AP135" s="104"/>
      <c r="AQ135" s="104"/>
      <c r="AR135" s="104"/>
      <c r="AS135" s="104"/>
      <c r="AT135" s="104"/>
      <c r="AU135" s="104"/>
      <c r="AV135" s="104"/>
      <c r="AW135" s="104"/>
      <c r="AX135" s="104"/>
      <c r="AY135" s="104"/>
      <c r="AZ135" s="104"/>
      <c r="BA135" s="104"/>
      <c r="BB135" s="104"/>
      <c r="BC135" s="104"/>
      <c r="BD135" s="104"/>
      <c r="BE135" s="104"/>
      <c r="BF135" s="104"/>
      <c r="BG135" s="104"/>
      <c r="BH135" s="104"/>
      <c r="BI135" s="104"/>
      <c r="BJ135" s="104"/>
      <c r="BK135" s="104"/>
      <c r="BL135" s="104"/>
      <c r="BM135" s="104"/>
      <c r="BN135" s="104"/>
      <c r="BO135" s="104"/>
      <c r="BP135" s="104"/>
      <c r="BQ135" s="104"/>
      <c r="BR135" s="104"/>
      <c r="BS135" s="104"/>
      <c r="BT135" s="104"/>
      <c r="BU135" s="104"/>
      <c r="BV135" s="104"/>
      <c r="BW135" s="104"/>
      <c r="BX135" s="104"/>
      <c r="BY135" s="104"/>
      <c r="BZ135" s="104"/>
      <c r="CA135" s="104"/>
      <c r="CB135" s="104"/>
      <c r="CC135" s="104"/>
      <c r="CD135" s="104"/>
      <c r="CE135" s="104"/>
      <c r="CF135" s="104"/>
      <c r="CG135" s="104"/>
      <c r="CH135" s="104"/>
      <c r="CI135" s="104"/>
      <c r="CJ135" s="104"/>
      <c r="CK135" s="104"/>
      <c r="CL135" s="104"/>
      <c r="CM135" s="104"/>
      <c r="CN135" s="104"/>
      <c r="CO135" s="104"/>
      <c r="CP135" s="104"/>
      <c r="CQ135" s="104"/>
      <c r="CR135" s="104"/>
      <c r="CS135" s="104"/>
      <c r="CT135" s="104"/>
      <c r="CU135" s="104"/>
      <c r="CV135" s="104"/>
      <c r="CW135" s="104"/>
      <c r="CX135" s="104"/>
      <c r="CY135" s="104"/>
      <c r="CZ135" s="104"/>
      <c r="DA135" s="104"/>
      <c r="DB135" s="104"/>
      <c r="DC135" s="104"/>
      <c r="DD135" s="104"/>
      <c r="DE135" s="104"/>
      <c r="DF135" s="104"/>
      <c r="DG135" s="104"/>
      <c r="DH135" s="104"/>
      <c r="DI135" s="104"/>
      <c r="DJ135" s="104"/>
      <c r="DK135" s="104"/>
      <c r="DL135" s="104"/>
      <c r="DM135" s="104"/>
      <c r="DN135" s="104"/>
      <c r="DO135" s="104"/>
      <c r="DP135" s="104"/>
      <c r="DQ135" s="104"/>
      <c r="DR135" s="104"/>
      <c r="DS135" s="104"/>
      <c r="DT135" s="104"/>
      <c r="DU135" s="104"/>
      <c r="DV135" s="104"/>
      <c r="DW135" s="104"/>
      <c r="DX135" s="104"/>
      <c r="DY135" s="104"/>
      <c r="DZ135" s="104"/>
      <c r="EA135" s="104"/>
      <c r="EB135" s="104"/>
      <c r="EC135" s="104"/>
      <c r="ED135" s="104"/>
      <c r="EE135" s="104"/>
      <c r="EF135" s="104"/>
      <c r="EG135" s="104"/>
      <c r="EH135" s="104"/>
      <c r="EI135" s="104"/>
      <c r="EJ135" s="104"/>
      <c r="EK135" s="104"/>
      <c r="EL135" s="104"/>
      <c r="EM135" s="104"/>
      <c r="EN135" s="104"/>
      <c r="EO135" s="104"/>
      <c r="EP135" s="104"/>
      <c r="EQ135" s="104"/>
      <c r="ER135" s="104"/>
      <c r="ES135" s="104"/>
      <c r="ET135" s="104"/>
      <c r="EU135" s="104"/>
      <c r="EV135" s="104"/>
      <c r="EW135" s="104"/>
      <c r="EX135" s="104"/>
      <c r="EY135" s="104"/>
      <c r="EZ135" s="104"/>
      <c r="FA135" s="104"/>
      <c r="FB135" s="104"/>
      <c r="FC135" s="104"/>
      <c r="FD135" s="104"/>
      <c r="FE135" s="104"/>
      <c r="FF135" s="104"/>
      <c r="FG135" s="104"/>
      <c r="FH135" s="104"/>
      <c r="FI135" s="104"/>
      <c r="FJ135" s="104"/>
      <c r="FK135" s="104"/>
      <c r="FL135" s="104"/>
      <c r="FM135" s="104"/>
      <c r="FN135" s="104"/>
      <c r="FO135" s="104"/>
      <c r="FP135" s="104"/>
      <c r="FQ135" s="104"/>
      <c r="FR135" s="104"/>
      <c r="FS135" s="104"/>
      <c r="FT135" s="104"/>
      <c r="FU135" s="104"/>
      <c r="FV135" s="104"/>
      <c r="FW135" s="104"/>
      <c r="FX135" s="104"/>
      <c r="FY135" s="104"/>
      <c r="FZ135" s="104"/>
      <c r="GA135" s="104"/>
      <c r="GB135" s="104"/>
      <c r="GC135" s="104"/>
      <c r="GD135" s="104"/>
      <c r="GE135" s="104"/>
      <c r="GF135" s="104"/>
      <c r="GG135" s="104"/>
      <c r="GH135" s="104"/>
      <c r="GI135" s="104"/>
      <c r="GJ135" s="104"/>
      <c r="GK135" s="104"/>
      <c r="GL135" s="104"/>
      <c r="GM135" s="104"/>
      <c r="GN135" s="104"/>
      <c r="GO135" s="104"/>
      <c r="GP135" s="104"/>
      <c r="GQ135" s="104"/>
      <c r="GR135" s="104"/>
      <c r="GS135" s="104"/>
      <c r="GT135" s="104"/>
      <c r="GU135" s="104"/>
      <c r="GV135" s="104"/>
      <c r="GW135" s="104"/>
      <c r="GX135" s="104"/>
      <c r="GY135" s="104"/>
      <c r="GZ135" s="104"/>
      <c r="HA135" s="104"/>
      <c r="HB135" s="104"/>
      <c r="HC135" s="104"/>
      <c r="HD135" s="104"/>
      <c r="HE135" s="104"/>
      <c r="HF135" s="104"/>
      <c r="HG135" s="104"/>
      <c r="HH135" s="104"/>
      <c r="HI135" s="104"/>
      <c r="HJ135" s="104"/>
      <c r="HK135" s="104"/>
      <c r="HL135" s="104"/>
      <c r="HM135" s="104"/>
      <c r="HN135" s="104"/>
      <c r="HO135" s="104"/>
      <c r="HP135" s="104"/>
      <c r="HQ135" s="104"/>
      <c r="HR135" s="104"/>
      <c r="HS135" s="104"/>
      <c r="HT135" s="104"/>
      <c r="HU135" s="104"/>
      <c r="HV135" s="104"/>
      <c r="HW135" s="104"/>
      <c r="HX135" s="104"/>
      <c r="HY135" s="104"/>
      <c r="HZ135" s="104"/>
      <c r="IA135" s="104"/>
      <c r="IB135" s="104"/>
      <c r="IC135" s="104"/>
      <c r="ID135" s="104"/>
      <c r="IE135" s="104"/>
      <c r="IF135" s="104"/>
      <c r="IG135" s="104"/>
      <c r="IH135" s="104"/>
      <c r="II135" s="104"/>
      <c r="IJ135" s="104"/>
      <c r="IK135" s="104"/>
      <c r="IL135" s="104"/>
      <c r="IM135" s="104"/>
      <c r="IN135" s="104"/>
      <c r="IO135" s="104"/>
      <c r="IP135" s="104"/>
      <c r="IQ135" s="104"/>
      <c r="IR135" s="104"/>
      <c r="IS135" s="104"/>
      <c r="IT135" s="104"/>
      <c r="IU135" s="104"/>
      <c r="IV135" s="104"/>
      <c r="IW135" s="104"/>
      <c r="IX135" s="104"/>
      <c r="IY135" s="104"/>
      <c r="IZ135" s="104"/>
      <c r="JA135" s="104"/>
    </row>
    <row r="136" s="62" customFormat="1" ht="18" customHeight="1" spans="1:261">
      <c r="A136" s="96" t="s">
        <v>277</v>
      </c>
      <c r="B136" s="96" t="s">
        <v>278</v>
      </c>
      <c r="C136" s="97">
        <v>2025</v>
      </c>
      <c r="D136" s="96" t="s">
        <v>279</v>
      </c>
      <c r="E136" s="98" t="s">
        <v>332</v>
      </c>
      <c r="F136" s="99" t="s">
        <v>333</v>
      </c>
      <c r="G136" s="100">
        <v>88</v>
      </c>
      <c r="H136" s="100">
        <f>-1+1.5</f>
        <v>0.5</v>
      </c>
      <c r="I136" s="100">
        <f t="shared" si="60"/>
        <v>88.5</v>
      </c>
      <c r="J136" s="100">
        <v>70.79</v>
      </c>
      <c r="K136" s="100">
        <v>1</v>
      </c>
      <c r="L136" s="100">
        <f t="shared" si="61"/>
        <v>71.79</v>
      </c>
      <c r="M136" s="100">
        <v>62</v>
      </c>
      <c r="N136" s="100">
        <v>0</v>
      </c>
      <c r="O136" s="100">
        <f t="shared" si="62"/>
        <v>62</v>
      </c>
      <c r="P136" s="100">
        <v>60</v>
      </c>
      <c r="Q136" s="100">
        <v>0</v>
      </c>
      <c r="R136" s="100">
        <f t="shared" si="63"/>
        <v>60</v>
      </c>
      <c r="S136" s="100">
        <v>60</v>
      </c>
      <c r="T136" s="100">
        <v>4</v>
      </c>
      <c r="U136" s="100">
        <f t="shared" si="64"/>
        <v>64</v>
      </c>
      <c r="V136" s="101">
        <f t="shared" si="65"/>
        <v>71.9925</v>
      </c>
      <c r="W136" s="96">
        <v>18</v>
      </c>
      <c r="X136" s="96">
        <v>18</v>
      </c>
      <c r="Y136" s="57" t="s">
        <v>141</v>
      </c>
      <c r="Z136" s="96">
        <v>20</v>
      </c>
      <c r="AA136" s="105" t="s">
        <v>325</v>
      </c>
      <c r="AB136" s="102"/>
      <c r="AC136" s="102"/>
      <c r="AD136" s="103"/>
      <c r="AE136" s="104"/>
      <c r="AF136" s="104"/>
      <c r="AG136" s="104"/>
      <c r="AH136" s="104"/>
      <c r="AI136" s="104"/>
      <c r="AJ136" s="104"/>
      <c r="AK136" s="104"/>
      <c r="AL136" s="104"/>
      <c r="AM136" s="104"/>
      <c r="AN136" s="104"/>
      <c r="AO136" s="104"/>
      <c r="AP136" s="104"/>
      <c r="AQ136" s="104"/>
      <c r="AR136" s="104"/>
      <c r="AS136" s="104"/>
      <c r="AT136" s="104"/>
      <c r="AU136" s="104"/>
      <c r="AV136" s="104"/>
      <c r="AW136" s="104"/>
      <c r="AX136" s="104"/>
      <c r="AY136" s="104"/>
      <c r="AZ136" s="104"/>
      <c r="BA136" s="104"/>
      <c r="BB136" s="104"/>
      <c r="BC136" s="104"/>
      <c r="BD136" s="104"/>
      <c r="BE136" s="104"/>
      <c r="BF136" s="104"/>
      <c r="BG136" s="104"/>
      <c r="BH136" s="104"/>
      <c r="BI136" s="104"/>
      <c r="BJ136" s="104"/>
      <c r="BK136" s="104"/>
      <c r="BL136" s="104"/>
      <c r="BM136" s="104"/>
      <c r="BN136" s="104"/>
      <c r="BO136" s="104"/>
      <c r="BP136" s="104"/>
      <c r="BQ136" s="104"/>
      <c r="BR136" s="104"/>
      <c r="BS136" s="104"/>
      <c r="BT136" s="104"/>
      <c r="BU136" s="104"/>
      <c r="BV136" s="104"/>
      <c r="BW136" s="104"/>
      <c r="BX136" s="104"/>
      <c r="BY136" s="104"/>
      <c r="BZ136" s="104"/>
      <c r="CA136" s="104"/>
      <c r="CB136" s="104"/>
      <c r="CC136" s="104"/>
      <c r="CD136" s="104"/>
      <c r="CE136" s="104"/>
      <c r="CF136" s="104"/>
      <c r="CG136" s="104"/>
      <c r="CH136" s="104"/>
      <c r="CI136" s="104"/>
      <c r="CJ136" s="104"/>
      <c r="CK136" s="104"/>
      <c r="CL136" s="104"/>
      <c r="CM136" s="104"/>
      <c r="CN136" s="104"/>
      <c r="CO136" s="104"/>
      <c r="CP136" s="104"/>
      <c r="CQ136" s="104"/>
      <c r="CR136" s="104"/>
      <c r="CS136" s="104"/>
      <c r="CT136" s="104"/>
      <c r="CU136" s="104"/>
      <c r="CV136" s="104"/>
      <c r="CW136" s="104"/>
      <c r="CX136" s="104"/>
      <c r="CY136" s="104"/>
      <c r="CZ136" s="104"/>
      <c r="DA136" s="104"/>
      <c r="DB136" s="104"/>
      <c r="DC136" s="104"/>
      <c r="DD136" s="104"/>
      <c r="DE136" s="104"/>
      <c r="DF136" s="104"/>
      <c r="DG136" s="104"/>
      <c r="DH136" s="104"/>
      <c r="DI136" s="104"/>
      <c r="DJ136" s="104"/>
      <c r="DK136" s="104"/>
      <c r="DL136" s="104"/>
      <c r="DM136" s="104"/>
      <c r="DN136" s="104"/>
      <c r="DO136" s="104"/>
      <c r="DP136" s="104"/>
      <c r="DQ136" s="104"/>
      <c r="DR136" s="104"/>
      <c r="DS136" s="104"/>
      <c r="DT136" s="104"/>
      <c r="DU136" s="104"/>
      <c r="DV136" s="104"/>
      <c r="DW136" s="104"/>
      <c r="DX136" s="104"/>
      <c r="DY136" s="104"/>
      <c r="DZ136" s="104"/>
      <c r="EA136" s="104"/>
      <c r="EB136" s="104"/>
      <c r="EC136" s="104"/>
      <c r="ED136" s="104"/>
      <c r="EE136" s="104"/>
      <c r="EF136" s="104"/>
      <c r="EG136" s="104"/>
      <c r="EH136" s="104"/>
      <c r="EI136" s="104"/>
      <c r="EJ136" s="104"/>
      <c r="EK136" s="104"/>
      <c r="EL136" s="104"/>
      <c r="EM136" s="104"/>
      <c r="EN136" s="104"/>
      <c r="EO136" s="104"/>
      <c r="EP136" s="104"/>
      <c r="EQ136" s="104"/>
      <c r="ER136" s="104"/>
      <c r="ES136" s="104"/>
      <c r="ET136" s="104"/>
      <c r="EU136" s="104"/>
      <c r="EV136" s="104"/>
      <c r="EW136" s="104"/>
      <c r="EX136" s="104"/>
      <c r="EY136" s="104"/>
      <c r="EZ136" s="104"/>
      <c r="FA136" s="104"/>
      <c r="FB136" s="104"/>
      <c r="FC136" s="104"/>
      <c r="FD136" s="104"/>
      <c r="FE136" s="104"/>
      <c r="FF136" s="104"/>
      <c r="FG136" s="104"/>
      <c r="FH136" s="104"/>
      <c r="FI136" s="104"/>
      <c r="FJ136" s="104"/>
      <c r="FK136" s="104"/>
      <c r="FL136" s="104"/>
      <c r="FM136" s="104"/>
      <c r="FN136" s="104"/>
      <c r="FO136" s="104"/>
      <c r="FP136" s="104"/>
      <c r="FQ136" s="104"/>
      <c r="FR136" s="104"/>
      <c r="FS136" s="104"/>
      <c r="FT136" s="104"/>
      <c r="FU136" s="104"/>
      <c r="FV136" s="104"/>
      <c r="FW136" s="104"/>
      <c r="FX136" s="104"/>
      <c r="FY136" s="104"/>
      <c r="FZ136" s="104"/>
      <c r="GA136" s="104"/>
      <c r="GB136" s="104"/>
      <c r="GC136" s="104"/>
      <c r="GD136" s="104"/>
      <c r="GE136" s="104"/>
      <c r="GF136" s="104"/>
      <c r="GG136" s="104"/>
      <c r="GH136" s="104"/>
      <c r="GI136" s="104"/>
      <c r="GJ136" s="104"/>
      <c r="GK136" s="104"/>
      <c r="GL136" s="104"/>
      <c r="GM136" s="104"/>
      <c r="GN136" s="104"/>
      <c r="GO136" s="104"/>
      <c r="GP136" s="104"/>
      <c r="GQ136" s="104"/>
      <c r="GR136" s="104"/>
      <c r="GS136" s="104"/>
      <c r="GT136" s="104"/>
      <c r="GU136" s="104"/>
      <c r="GV136" s="104"/>
      <c r="GW136" s="104"/>
      <c r="GX136" s="104"/>
      <c r="GY136" s="104"/>
      <c r="GZ136" s="104"/>
      <c r="HA136" s="104"/>
      <c r="HB136" s="104"/>
      <c r="HC136" s="104"/>
      <c r="HD136" s="104"/>
      <c r="HE136" s="104"/>
      <c r="HF136" s="104"/>
      <c r="HG136" s="104"/>
      <c r="HH136" s="104"/>
      <c r="HI136" s="104"/>
      <c r="HJ136" s="104"/>
      <c r="HK136" s="104"/>
      <c r="HL136" s="104"/>
      <c r="HM136" s="104"/>
      <c r="HN136" s="104"/>
      <c r="HO136" s="104"/>
      <c r="HP136" s="104"/>
      <c r="HQ136" s="104"/>
      <c r="HR136" s="104"/>
      <c r="HS136" s="104"/>
      <c r="HT136" s="104"/>
      <c r="HU136" s="104"/>
      <c r="HV136" s="104"/>
      <c r="HW136" s="104"/>
      <c r="HX136" s="104"/>
      <c r="HY136" s="104"/>
      <c r="HZ136" s="104"/>
      <c r="IA136" s="104"/>
      <c r="IB136" s="104"/>
      <c r="IC136" s="104"/>
      <c r="ID136" s="104"/>
      <c r="IE136" s="104"/>
      <c r="IF136" s="104"/>
      <c r="IG136" s="104"/>
      <c r="IH136" s="104"/>
      <c r="II136" s="104"/>
      <c r="IJ136" s="104"/>
      <c r="IK136" s="104"/>
      <c r="IL136" s="104"/>
      <c r="IM136" s="104"/>
      <c r="IN136" s="104"/>
      <c r="IO136" s="104"/>
      <c r="IP136" s="104"/>
      <c r="IQ136" s="104"/>
      <c r="IR136" s="104"/>
      <c r="IS136" s="104"/>
      <c r="IT136" s="104"/>
      <c r="IU136" s="104"/>
      <c r="IV136" s="104"/>
      <c r="IW136" s="104"/>
      <c r="IX136" s="104"/>
      <c r="IY136" s="104"/>
      <c r="IZ136" s="104"/>
      <c r="JA136" s="104"/>
    </row>
    <row r="137" s="62" customFormat="1" ht="18" customHeight="1" spans="1:261">
      <c r="A137" s="96" t="s">
        <v>277</v>
      </c>
      <c r="B137" s="96" t="s">
        <v>278</v>
      </c>
      <c r="C137" s="97">
        <v>2025</v>
      </c>
      <c r="D137" s="96" t="s">
        <v>279</v>
      </c>
      <c r="E137" s="98" t="s">
        <v>334</v>
      </c>
      <c r="F137" s="99" t="s">
        <v>335</v>
      </c>
      <c r="G137" s="100">
        <v>88</v>
      </c>
      <c r="H137" s="100">
        <f>-1+1.75</f>
        <v>0.75</v>
      </c>
      <c r="I137" s="100">
        <f t="shared" si="60"/>
        <v>88.75</v>
      </c>
      <c r="J137" s="100">
        <v>62.48</v>
      </c>
      <c r="K137" s="100">
        <v>1</v>
      </c>
      <c r="L137" s="100">
        <f t="shared" si="61"/>
        <v>63.48</v>
      </c>
      <c r="M137" s="100">
        <v>67.35</v>
      </c>
      <c r="N137" s="100">
        <v>0</v>
      </c>
      <c r="O137" s="100">
        <f t="shared" si="62"/>
        <v>67.35</v>
      </c>
      <c r="P137" s="100">
        <v>60</v>
      </c>
      <c r="Q137" s="100">
        <v>0</v>
      </c>
      <c r="R137" s="100">
        <f t="shared" si="63"/>
        <v>60</v>
      </c>
      <c r="S137" s="100">
        <v>60</v>
      </c>
      <c r="T137" s="100">
        <v>16</v>
      </c>
      <c r="U137" s="100">
        <f t="shared" si="64"/>
        <v>76</v>
      </c>
      <c r="V137" s="101">
        <f t="shared" si="65"/>
        <v>66.6525</v>
      </c>
      <c r="W137" s="96">
        <v>19</v>
      </c>
      <c r="X137" s="96">
        <v>20</v>
      </c>
      <c r="Y137" s="57" t="s">
        <v>141</v>
      </c>
      <c r="Z137" s="96">
        <v>20</v>
      </c>
      <c r="AA137" s="105" t="s">
        <v>325</v>
      </c>
      <c r="AB137" s="102"/>
      <c r="AC137" s="102"/>
      <c r="AD137" s="103"/>
      <c r="AE137" s="104"/>
      <c r="AF137" s="104"/>
      <c r="AG137" s="104"/>
      <c r="AH137" s="104"/>
      <c r="AI137" s="104"/>
      <c r="AJ137" s="104"/>
      <c r="AK137" s="104"/>
      <c r="AL137" s="104"/>
      <c r="AM137" s="104"/>
      <c r="AN137" s="104"/>
      <c r="AO137" s="104"/>
      <c r="AP137" s="104"/>
      <c r="AQ137" s="104"/>
      <c r="AR137" s="104"/>
      <c r="AS137" s="104"/>
      <c r="AT137" s="104"/>
      <c r="AU137" s="104"/>
      <c r="AV137" s="104"/>
      <c r="AW137" s="104"/>
      <c r="AX137" s="104"/>
      <c r="AY137" s="104"/>
      <c r="AZ137" s="104"/>
      <c r="BA137" s="104"/>
      <c r="BB137" s="104"/>
      <c r="BC137" s="104"/>
      <c r="BD137" s="104"/>
      <c r="BE137" s="104"/>
      <c r="BF137" s="104"/>
      <c r="BG137" s="104"/>
      <c r="BH137" s="104"/>
      <c r="BI137" s="104"/>
      <c r="BJ137" s="104"/>
      <c r="BK137" s="104"/>
      <c r="BL137" s="104"/>
      <c r="BM137" s="104"/>
      <c r="BN137" s="104"/>
      <c r="BO137" s="104"/>
      <c r="BP137" s="104"/>
      <c r="BQ137" s="104"/>
      <c r="BR137" s="104"/>
      <c r="BS137" s="104"/>
      <c r="BT137" s="104"/>
      <c r="BU137" s="104"/>
      <c r="BV137" s="104"/>
      <c r="BW137" s="104"/>
      <c r="BX137" s="104"/>
      <c r="BY137" s="104"/>
      <c r="BZ137" s="104"/>
      <c r="CA137" s="104"/>
      <c r="CB137" s="104"/>
      <c r="CC137" s="104"/>
      <c r="CD137" s="104"/>
      <c r="CE137" s="104"/>
      <c r="CF137" s="104"/>
      <c r="CG137" s="104"/>
      <c r="CH137" s="104"/>
      <c r="CI137" s="104"/>
      <c r="CJ137" s="104"/>
      <c r="CK137" s="104"/>
      <c r="CL137" s="104"/>
      <c r="CM137" s="104"/>
      <c r="CN137" s="104"/>
      <c r="CO137" s="104"/>
      <c r="CP137" s="104"/>
      <c r="CQ137" s="104"/>
      <c r="CR137" s="104"/>
      <c r="CS137" s="104"/>
      <c r="CT137" s="104"/>
      <c r="CU137" s="104"/>
      <c r="CV137" s="104"/>
      <c r="CW137" s="104"/>
      <c r="CX137" s="104"/>
      <c r="CY137" s="104"/>
      <c r="CZ137" s="104"/>
      <c r="DA137" s="104"/>
      <c r="DB137" s="104"/>
      <c r="DC137" s="104"/>
      <c r="DD137" s="104"/>
      <c r="DE137" s="104"/>
      <c r="DF137" s="104"/>
      <c r="DG137" s="104"/>
      <c r="DH137" s="104"/>
      <c r="DI137" s="104"/>
      <c r="DJ137" s="104"/>
      <c r="DK137" s="104"/>
      <c r="DL137" s="104"/>
      <c r="DM137" s="104"/>
      <c r="DN137" s="104"/>
      <c r="DO137" s="104"/>
      <c r="DP137" s="104"/>
      <c r="DQ137" s="104"/>
      <c r="DR137" s="104"/>
      <c r="DS137" s="104"/>
      <c r="DT137" s="104"/>
      <c r="DU137" s="104"/>
      <c r="DV137" s="104"/>
      <c r="DW137" s="104"/>
      <c r="DX137" s="104"/>
      <c r="DY137" s="104"/>
      <c r="DZ137" s="104"/>
      <c r="EA137" s="104"/>
      <c r="EB137" s="104"/>
      <c r="EC137" s="104"/>
      <c r="ED137" s="104"/>
      <c r="EE137" s="104"/>
      <c r="EF137" s="104"/>
      <c r="EG137" s="104"/>
      <c r="EH137" s="104"/>
      <c r="EI137" s="104"/>
      <c r="EJ137" s="104"/>
      <c r="EK137" s="104"/>
      <c r="EL137" s="104"/>
      <c r="EM137" s="104"/>
      <c r="EN137" s="104"/>
      <c r="EO137" s="104"/>
      <c r="EP137" s="104"/>
      <c r="EQ137" s="104"/>
      <c r="ER137" s="104"/>
      <c r="ES137" s="104"/>
      <c r="ET137" s="104"/>
      <c r="EU137" s="104"/>
      <c r="EV137" s="104"/>
      <c r="EW137" s="104"/>
      <c r="EX137" s="104"/>
      <c r="EY137" s="104"/>
      <c r="EZ137" s="104"/>
      <c r="FA137" s="104"/>
      <c r="FB137" s="104"/>
      <c r="FC137" s="104"/>
      <c r="FD137" s="104"/>
      <c r="FE137" s="104"/>
      <c r="FF137" s="104"/>
      <c r="FG137" s="104"/>
      <c r="FH137" s="104"/>
      <c r="FI137" s="104"/>
      <c r="FJ137" s="104"/>
      <c r="FK137" s="104"/>
      <c r="FL137" s="104"/>
      <c r="FM137" s="104"/>
      <c r="FN137" s="104"/>
      <c r="FO137" s="104"/>
      <c r="FP137" s="104"/>
      <c r="FQ137" s="104"/>
      <c r="FR137" s="104"/>
      <c r="FS137" s="104"/>
      <c r="FT137" s="104"/>
      <c r="FU137" s="104"/>
      <c r="FV137" s="104"/>
      <c r="FW137" s="104"/>
      <c r="FX137" s="104"/>
      <c r="FY137" s="104"/>
      <c r="FZ137" s="104"/>
      <c r="GA137" s="104"/>
      <c r="GB137" s="104"/>
      <c r="GC137" s="104"/>
      <c r="GD137" s="104"/>
      <c r="GE137" s="104"/>
      <c r="GF137" s="104"/>
      <c r="GG137" s="104"/>
      <c r="GH137" s="104"/>
      <c r="GI137" s="104"/>
      <c r="GJ137" s="104"/>
      <c r="GK137" s="104"/>
      <c r="GL137" s="104"/>
      <c r="GM137" s="104"/>
      <c r="GN137" s="104"/>
      <c r="GO137" s="104"/>
      <c r="GP137" s="104"/>
      <c r="GQ137" s="104"/>
      <c r="GR137" s="104"/>
      <c r="GS137" s="104"/>
      <c r="GT137" s="104"/>
      <c r="GU137" s="104"/>
      <c r="GV137" s="104"/>
      <c r="GW137" s="104"/>
      <c r="GX137" s="104"/>
      <c r="GY137" s="104"/>
      <c r="GZ137" s="104"/>
      <c r="HA137" s="104"/>
      <c r="HB137" s="104"/>
      <c r="HC137" s="104"/>
      <c r="HD137" s="104"/>
      <c r="HE137" s="104"/>
      <c r="HF137" s="104"/>
      <c r="HG137" s="104"/>
      <c r="HH137" s="104"/>
      <c r="HI137" s="104"/>
      <c r="HJ137" s="104"/>
      <c r="HK137" s="104"/>
      <c r="HL137" s="104"/>
      <c r="HM137" s="104"/>
      <c r="HN137" s="104"/>
      <c r="HO137" s="104"/>
      <c r="HP137" s="104"/>
      <c r="HQ137" s="104"/>
      <c r="HR137" s="104"/>
      <c r="HS137" s="104"/>
      <c r="HT137" s="104"/>
      <c r="HU137" s="104"/>
      <c r="HV137" s="104"/>
      <c r="HW137" s="104"/>
      <c r="HX137" s="104"/>
      <c r="HY137" s="104"/>
      <c r="HZ137" s="104"/>
      <c r="IA137" s="104"/>
      <c r="IB137" s="104"/>
      <c r="IC137" s="104"/>
      <c r="ID137" s="104"/>
      <c r="IE137" s="104"/>
      <c r="IF137" s="104"/>
      <c r="IG137" s="104"/>
      <c r="IH137" s="104"/>
      <c r="II137" s="104"/>
      <c r="IJ137" s="104"/>
      <c r="IK137" s="104"/>
      <c r="IL137" s="104"/>
      <c r="IM137" s="104"/>
      <c r="IN137" s="104"/>
      <c r="IO137" s="104"/>
      <c r="IP137" s="104"/>
      <c r="IQ137" s="104"/>
      <c r="IR137" s="104"/>
      <c r="IS137" s="104"/>
      <c r="IT137" s="104"/>
      <c r="IU137" s="104"/>
      <c r="IV137" s="104"/>
      <c r="IW137" s="104"/>
      <c r="IX137" s="104"/>
      <c r="IY137" s="104"/>
      <c r="IZ137" s="104"/>
      <c r="JA137" s="104"/>
    </row>
    <row r="138" s="62" customFormat="1" ht="18" customHeight="1" spans="1:261">
      <c r="A138" s="96" t="s">
        <v>277</v>
      </c>
      <c r="B138" s="96" t="s">
        <v>278</v>
      </c>
      <c r="C138" s="97">
        <v>2025</v>
      </c>
      <c r="D138" s="96" t="s">
        <v>279</v>
      </c>
      <c r="E138" s="98" t="s">
        <v>336</v>
      </c>
      <c r="F138" s="99" t="s">
        <v>337</v>
      </c>
      <c r="G138" s="100">
        <v>88</v>
      </c>
      <c r="H138" s="100">
        <f>-4+1</f>
        <v>-3</v>
      </c>
      <c r="I138" s="100">
        <f t="shared" si="60"/>
        <v>85</v>
      </c>
      <c r="J138" s="100">
        <v>64.03</v>
      </c>
      <c r="K138" s="100">
        <v>1</v>
      </c>
      <c r="L138" s="100">
        <f t="shared" si="61"/>
        <v>65.03</v>
      </c>
      <c r="M138" s="100">
        <v>61.7</v>
      </c>
      <c r="N138" s="100">
        <v>0</v>
      </c>
      <c r="O138" s="100">
        <f t="shared" si="62"/>
        <v>61.7</v>
      </c>
      <c r="P138" s="100">
        <v>60</v>
      </c>
      <c r="Q138" s="100">
        <v>0</v>
      </c>
      <c r="R138" s="100">
        <f t="shared" si="63"/>
        <v>60</v>
      </c>
      <c r="S138" s="100">
        <v>60</v>
      </c>
      <c r="T138" s="100">
        <v>1</v>
      </c>
      <c r="U138" s="100">
        <f t="shared" si="64"/>
        <v>61</v>
      </c>
      <c r="V138" s="101">
        <f t="shared" si="65"/>
        <v>66.4075</v>
      </c>
      <c r="W138" s="96">
        <v>20</v>
      </c>
      <c r="X138" s="96">
        <v>19</v>
      </c>
      <c r="Y138" s="106" t="s">
        <v>141</v>
      </c>
      <c r="Z138" s="96">
        <v>20</v>
      </c>
      <c r="AA138" s="105" t="s">
        <v>325</v>
      </c>
      <c r="AB138" s="102"/>
      <c r="AC138" s="102"/>
      <c r="AD138" s="103"/>
      <c r="AE138" s="104"/>
      <c r="AF138" s="104"/>
      <c r="AG138" s="104"/>
      <c r="AH138" s="104"/>
      <c r="AI138" s="104"/>
      <c r="AJ138" s="104"/>
      <c r="AK138" s="104"/>
      <c r="AL138" s="104"/>
      <c r="AM138" s="104"/>
      <c r="AN138" s="104"/>
      <c r="AO138" s="104"/>
      <c r="AP138" s="104"/>
      <c r="AQ138" s="104"/>
      <c r="AR138" s="104"/>
      <c r="AS138" s="104"/>
      <c r="AT138" s="104"/>
      <c r="AU138" s="104"/>
      <c r="AV138" s="104"/>
      <c r="AW138" s="104"/>
      <c r="AX138" s="104"/>
      <c r="AY138" s="104"/>
      <c r="AZ138" s="104"/>
      <c r="BA138" s="104"/>
      <c r="BB138" s="104"/>
      <c r="BC138" s="104"/>
      <c r="BD138" s="104"/>
      <c r="BE138" s="104"/>
      <c r="BF138" s="104"/>
      <c r="BG138" s="104"/>
      <c r="BH138" s="104"/>
      <c r="BI138" s="104"/>
      <c r="BJ138" s="104"/>
      <c r="BK138" s="104"/>
      <c r="BL138" s="104"/>
      <c r="BM138" s="104"/>
      <c r="BN138" s="104"/>
      <c r="BO138" s="104"/>
      <c r="BP138" s="104"/>
      <c r="BQ138" s="104"/>
      <c r="BR138" s="104"/>
      <c r="BS138" s="104"/>
      <c r="BT138" s="104"/>
      <c r="BU138" s="104"/>
      <c r="BV138" s="104"/>
      <c r="BW138" s="104"/>
      <c r="BX138" s="104"/>
      <c r="BY138" s="104"/>
      <c r="BZ138" s="104"/>
      <c r="CA138" s="104"/>
      <c r="CB138" s="104"/>
      <c r="CC138" s="104"/>
      <c r="CD138" s="104"/>
      <c r="CE138" s="104"/>
      <c r="CF138" s="104"/>
      <c r="CG138" s="104"/>
      <c r="CH138" s="104"/>
      <c r="CI138" s="104"/>
      <c r="CJ138" s="104"/>
      <c r="CK138" s="104"/>
      <c r="CL138" s="104"/>
      <c r="CM138" s="104"/>
      <c r="CN138" s="104"/>
      <c r="CO138" s="104"/>
      <c r="CP138" s="104"/>
      <c r="CQ138" s="104"/>
      <c r="CR138" s="104"/>
      <c r="CS138" s="104"/>
      <c r="CT138" s="104"/>
      <c r="CU138" s="104"/>
      <c r="CV138" s="104"/>
      <c r="CW138" s="104"/>
      <c r="CX138" s="104"/>
      <c r="CY138" s="104"/>
      <c r="CZ138" s="104"/>
      <c r="DA138" s="104"/>
      <c r="DB138" s="104"/>
      <c r="DC138" s="104"/>
      <c r="DD138" s="104"/>
      <c r="DE138" s="104"/>
      <c r="DF138" s="104"/>
      <c r="DG138" s="104"/>
      <c r="DH138" s="104"/>
      <c r="DI138" s="104"/>
      <c r="DJ138" s="104"/>
      <c r="DK138" s="104"/>
      <c r="DL138" s="104"/>
      <c r="DM138" s="104"/>
      <c r="DN138" s="104"/>
      <c r="DO138" s="104"/>
      <c r="DP138" s="104"/>
      <c r="DQ138" s="104"/>
      <c r="DR138" s="104"/>
      <c r="DS138" s="104"/>
      <c r="DT138" s="104"/>
      <c r="DU138" s="104"/>
      <c r="DV138" s="104"/>
      <c r="DW138" s="104"/>
      <c r="DX138" s="104"/>
      <c r="DY138" s="104"/>
      <c r="DZ138" s="104"/>
      <c r="EA138" s="104"/>
      <c r="EB138" s="104"/>
      <c r="EC138" s="104"/>
      <c r="ED138" s="104"/>
      <c r="EE138" s="104"/>
      <c r="EF138" s="104"/>
      <c r="EG138" s="104"/>
      <c r="EH138" s="104"/>
      <c r="EI138" s="104"/>
      <c r="EJ138" s="104"/>
      <c r="EK138" s="104"/>
      <c r="EL138" s="104"/>
      <c r="EM138" s="104"/>
      <c r="EN138" s="104"/>
      <c r="EO138" s="104"/>
      <c r="EP138" s="104"/>
      <c r="EQ138" s="104"/>
      <c r="ER138" s="104"/>
      <c r="ES138" s="104"/>
      <c r="ET138" s="104"/>
      <c r="EU138" s="104"/>
      <c r="EV138" s="104"/>
      <c r="EW138" s="104"/>
      <c r="EX138" s="104"/>
      <c r="EY138" s="104"/>
      <c r="EZ138" s="104"/>
      <c r="FA138" s="104"/>
      <c r="FB138" s="104"/>
      <c r="FC138" s="104"/>
      <c r="FD138" s="104"/>
      <c r="FE138" s="104"/>
      <c r="FF138" s="104"/>
      <c r="FG138" s="104"/>
      <c r="FH138" s="104"/>
      <c r="FI138" s="104"/>
      <c r="FJ138" s="104"/>
      <c r="FK138" s="104"/>
      <c r="FL138" s="104"/>
      <c r="FM138" s="104"/>
      <c r="FN138" s="104"/>
      <c r="FO138" s="104"/>
      <c r="FP138" s="104"/>
      <c r="FQ138" s="104"/>
      <c r="FR138" s="104"/>
      <c r="FS138" s="104"/>
      <c r="FT138" s="104"/>
      <c r="FU138" s="104"/>
      <c r="FV138" s="104"/>
      <c r="FW138" s="104"/>
      <c r="FX138" s="104"/>
      <c r="FY138" s="104"/>
      <c r="FZ138" s="104"/>
      <c r="GA138" s="104"/>
      <c r="GB138" s="104"/>
      <c r="GC138" s="104"/>
      <c r="GD138" s="104"/>
      <c r="GE138" s="104"/>
      <c r="GF138" s="104"/>
      <c r="GG138" s="104"/>
      <c r="GH138" s="104"/>
      <c r="GI138" s="104"/>
      <c r="GJ138" s="104"/>
      <c r="GK138" s="104"/>
      <c r="GL138" s="104"/>
      <c r="GM138" s="104"/>
      <c r="GN138" s="104"/>
      <c r="GO138" s="104"/>
      <c r="GP138" s="104"/>
      <c r="GQ138" s="104"/>
      <c r="GR138" s="104"/>
      <c r="GS138" s="104"/>
      <c r="GT138" s="104"/>
      <c r="GU138" s="104"/>
      <c r="GV138" s="104"/>
      <c r="GW138" s="104"/>
      <c r="GX138" s="104"/>
      <c r="GY138" s="104"/>
      <c r="GZ138" s="104"/>
      <c r="HA138" s="104"/>
      <c r="HB138" s="104"/>
      <c r="HC138" s="104"/>
      <c r="HD138" s="104"/>
      <c r="HE138" s="104"/>
      <c r="HF138" s="104"/>
      <c r="HG138" s="104"/>
      <c r="HH138" s="104"/>
      <c r="HI138" s="104"/>
      <c r="HJ138" s="104"/>
      <c r="HK138" s="104"/>
      <c r="HL138" s="104"/>
      <c r="HM138" s="104"/>
      <c r="HN138" s="104"/>
      <c r="HO138" s="104"/>
      <c r="HP138" s="104"/>
      <c r="HQ138" s="104"/>
      <c r="HR138" s="104"/>
      <c r="HS138" s="104"/>
      <c r="HT138" s="104"/>
      <c r="HU138" s="104"/>
      <c r="HV138" s="104"/>
      <c r="HW138" s="104"/>
      <c r="HX138" s="104"/>
      <c r="HY138" s="104"/>
      <c r="HZ138" s="104"/>
      <c r="IA138" s="104"/>
      <c r="IB138" s="104"/>
      <c r="IC138" s="104"/>
      <c r="ID138" s="104"/>
      <c r="IE138" s="104"/>
      <c r="IF138" s="104"/>
      <c r="IG138" s="104"/>
      <c r="IH138" s="104"/>
      <c r="II138" s="104"/>
      <c r="IJ138" s="104"/>
      <c r="IK138" s="104"/>
      <c r="IL138" s="104"/>
      <c r="IM138" s="104"/>
      <c r="IN138" s="104"/>
      <c r="IO138" s="104"/>
      <c r="IP138" s="104"/>
      <c r="IQ138" s="104"/>
      <c r="IR138" s="104"/>
      <c r="IS138" s="104"/>
      <c r="IT138" s="104"/>
      <c r="IU138" s="104"/>
      <c r="IV138" s="104"/>
      <c r="IW138" s="104"/>
      <c r="IX138" s="104"/>
      <c r="IY138" s="104"/>
      <c r="IZ138" s="104"/>
      <c r="JA138" s="104"/>
    </row>
    <row r="139" s="63" customFormat="1" ht="35" customHeight="1" spans="1:261">
      <c r="A139" s="107" t="s">
        <v>338</v>
      </c>
      <c r="B139" s="108"/>
      <c r="C139" s="108"/>
      <c r="D139" s="108"/>
      <c r="E139" s="108"/>
      <c r="F139" s="108"/>
      <c r="G139" s="109"/>
      <c r="H139" s="109"/>
      <c r="I139" s="109"/>
      <c r="J139" s="109"/>
      <c r="K139" s="109"/>
      <c r="L139" s="109"/>
      <c r="M139" s="109"/>
      <c r="N139" s="109"/>
      <c r="O139" s="109"/>
      <c r="P139" s="109"/>
      <c r="Q139" s="109"/>
      <c r="R139" s="109"/>
      <c r="S139" s="109"/>
      <c r="T139" s="109"/>
      <c r="U139" s="109"/>
      <c r="V139" s="109"/>
      <c r="W139" s="108"/>
      <c r="X139" s="108"/>
      <c r="Y139" s="108"/>
      <c r="Z139" s="108"/>
      <c r="AA139" s="108"/>
      <c r="AB139" s="108"/>
      <c r="AC139" s="108"/>
      <c r="AD139" s="108"/>
      <c r="AE139" s="110"/>
      <c r="AF139" s="110"/>
      <c r="AG139" s="110"/>
      <c r="AH139" s="110"/>
      <c r="AI139" s="110"/>
      <c r="AJ139" s="110"/>
      <c r="AK139" s="110"/>
      <c r="AL139" s="110"/>
      <c r="AM139" s="110"/>
      <c r="AN139" s="110"/>
      <c r="AO139" s="110"/>
      <c r="AP139" s="110"/>
      <c r="AQ139" s="110"/>
      <c r="AR139" s="110"/>
      <c r="AS139" s="110"/>
      <c r="AT139" s="110"/>
      <c r="AU139" s="110"/>
      <c r="AV139" s="110"/>
      <c r="AW139" s="110"/>
      <c r="AX139" s="110"/>
      <c r="AY139" s="110"/>
      <c r="AZ139" s="110"/>
      <c r="BA139" s="110"/>
      <c r="BB139" s="110"/>
      <c r="BC139" s="110"/>
      <c r="BD139" s="110"/>
      <c r="BE139" s="110"/>
      <c r="BF139" s="110"/>
      <c r="BG139" s="110"/>
      <c r="BH139" s="110"/>
      <c r="BI139" s="110"/>
      <c r="BJ139" s="110"/>
      <c r="BK139" s="110"/>
      <c r="BL139" s="110"/>
      <c r="BM139" s="110"/>
      <c r="BN139" s="110"/>
      <c r="BO139" s="110"/>
      <c r="BP139" s="110"/>
      <c r="BQ139" s="110"/>
      <c r="BR139" s="110"/>
      <c r="BS139" s="110"/>
      <c r="BT139" s="110"/>
      <c r="BU139" s="110"/>
      <c r="BV139" s="110"/>
      <c r="BW139" s="110"/>
      <c r="BX139" s="110"/>
      <c r="BY139" s="110"/>
      <c r="BZ139" s="110"/>
      <c r="CA139" s="110"/>
      <c r="CB139" s="110"/>
      <c r="CC139" s="110"/>
      <c r="CD139" s="110"/>
      <c r="CE139" s="110"/>
      <c r="CF139" s="110"/>
      <c r="CG139" s="110"/>
      <c r="CH139" s="110"/>
      <c r="CI139" s="110"/>
      <c r="CJ139" s="110"/>
      <c r="CK139" s="110"/>
      <c r="CL139" s="110"/>
      <c r="CM139" s="110"/>
      <c r="CN139" s="110"/>
      <c r="CO139" s="110"/>
      <c r="CP139" s="110"/>
      <c r="CQ139" s="110"/>
      <c r="CR139" s="110"/>
      <c r="CS139" s="110"/>
      <c r="CT139" s="110"/>
      <c r="CU139" s="110"/>
      <c r="CV139" s="110"/>
      <c r="CW139" s="110"/>
      <c r="CX139" s="110"/>
      <c r="CY139" s="110"/>
      <c r="CZ139" s="110"/>
      <c r="DA139" s="110"/>
      <c r="DB139" s="110"/>
      <c r="DC139" s="110"/>
      <c r="DD139" s="110"/>
      <c r="DE139" s="110"/>
      <c r="DF139" s="110"/>
      <c r="DG139" s="110"/>
      <c r="DH139" s="110"/>
      <c r="DI139" s="110"/>
      <c r="DJ139" s="110"/>
      <c r="DK139" s="110"/>
      <c r="DL139" s="110"/>
      <c r="DM139" s="110"/>
      <c r="DN139" s="110"/>
      <c r="DO139" s="110"/>
      <c r="DP139" s="110"/>
      <c r="DQ139" s="110"/>
      <c r="DR139" s="110"/>
      <c r="DS139" s="110"/>
      <c r="DT139" s="110"/>
      <c r="DU139" s="110"/>
      <c r="DV139" s="110"/>
      <c r="DW139" s="110"/>
      <c r="DX139" s="110"/>
      <c r="DY139" s="110"/>
      <c r="DZ139" s="110"/>
      <c r="EA139" s="110"/>
      <c r="EB139" s="110"/>
      <c r="EC139" s="110"/>
      <c r="ED139" s="110"/>
      <c r="EE139" s="110"/>
      <c r="EF139" s="110"/>
      <c r="EG139" s="110"/>
      <c r="EH139" s="110"/>
      <c r="EI139" s="110"/>
      <c r="EJ139" s="110"/>
      <c r="EK139" s="110"/>
      <c r="EL139" s="110"/>
      <c r="EM139" s="110"/>
      <c r="EN139" s="110"/>
      <c r="EO139" s="110"/>
      <c r="EP139" s="110"/>
      <c r="EQ139" s="110"/>
      <c r="ER139" s="110"/>
      <c r="ES139" s="110"/>
      <c r="ET139" s="110"/>
      <c r="EU139" s="110"/>
      <c r="EV139" s="110"/>
      <c r="EW139" s="110"/>
      <c r="EX139" s="110"/>
      <c r="EY139" s="110"/>
      <c r="EZ139" s="110"/>
      <c r="FA139" s="110"/>
      <c r="FB139" s="110"/>
      <c r="FC139" s="110"/>
      <c r="FD139" s="110"/>
      <c r="FE139" s="110"/>
      <c r="FF139" s="110"/>
      <c r="FG139" s="110"/>
      <c r="FH139" s="110"/>
      <c r="FI139" s="110"/>
      <c r="FJ139" s="110"/>
      <c r="FK139" s="110"/>
      <c r="FL139" s="110"/>
      <c r="FM139" s="110"/>
      <c r="FN139" s="110"/>
      <c r="FO139" s="110"/>
      <c r="FP139" s="110"/>
      <c r="FQ139" s="110"/>
      <c r="FR139" s="110"/>
      <c r="FS139" s="110"/>
      <c r="FT139" s="110"/>
      <c r="FU139" s="110"/>
      <c r="FV139" s="110"/>
      <c r="FW139" s="110"/>
      <c r="FX139" s="110"/>
      <c r="FY139" s="110"/>
      <c r="FZ139" s="110"/>
      <c r="GA139" s="110"/>
      <c r="GB139" s="110"/>
      <c r="GC139" s="110"/>
      <c r="GD139" s="110"/>
      <c r="GE139" s="110"/>
      <c r="GF139" s="110"/>
      <c r="GG139" s="110"/>
      <c r="GH139" s="110"/>
      <c r="GI139" s="110"/>
      <c r="GJ139" s="110"/>
      <c r="GK139" s="110"/>
      <c r="GL139" s="110"/>
      <c r="GM139" s="110"/>
      <c r="GN139" s="110"/>
      <c r="GO139" s="110"/>
      <c r="GP139" s="110"/>
      <c r="GQ139" s="110"/>
      <c r="GR139" s="110"/>
      <c r="GS139" s="110"/>
      <c r="GT139" s="110"/>
      <c r="GU139" s="110"/>
      <c r="GV139" s="110"/>
      <c r="GW139" s="110"/>
      <c r="GX139" s="110"/>
      <c r="GY139" s="110"/>
      <c r="GZ139" s="110"/>
      <c r="HA139" s="110"/>
      <c r="HB139" s="110"/>
      <c r="HC139" s="110"/>
      <c r="HD139" s="110"/>
      <c r="HE139" s="110"/>
      <c r="HF139" s="110"/>
      <c r="HG139" s="110"/>
      <c r="HH139" s="110"/>
      <c r="HI139" s="110"/>
      <c r="HJ139" s="110"/>
      <c r="HK139" s="110"/>
      <c r="HL139" s="110"/>
      <c r="HM139" s="110"/>
      <c r="HN139" s="110"/>
      <c r="HO139" s="110"/>
      <c r="HP139" s="110"/>
      <c r="HQ139" s="110"/>
      <c r="HR139" s="110"/>
      <c r="HS139" s="110"/>
      <c r="HT139" s="110"/>
      <c r="HU139" s="110"/>
      <c r="HV139" s="110"/>
      <c r="HW139" s="110"/>
      <c r="HX139" s="110"/>
      <c r="HY139" s="110"/>
      <c r="HZ139" s="110"/>
      <c r="IA139" s="110"/>
      <c r="IB139" s="110"/>
      <c r="IC139" s="110"/>
      <c r="ID139" s="110"/>
      <c r="IE139" s="110"/>
      <c r="IF139" s="110"/>
      <c r="IG139" s="110"/>
      <c r="IH139" s="110"/>
      <c r="II139" s="110"/>
      <c r="IJ139" s="110"/>
      <c r="IK139" s="110"/>
      <c r="IL139" s="110"/>
      <c r="IM139" s="110"/>
      <c r="IN139" s="110"/>
      <c r="IO139" s="110"/>
      <c r="IP139" s="110"/>
      <c r="IQ139" s="110"/>
      <c r="IR139" s="110"/>
      <c r="IS139" s="110"/>
      <c r="IT139" s="110"/>
      <c r="IU139" s="110"/>
    </row>
    <row r="140" s="59" customFormat="1" ht="41" customHeight="1" spans="1:261">
      <c r="A140" s="78" t="s">
        <v>5</v>
      </c>
      <c r="B140" s="78" t="s">
        <v>6</v>
      </c>
      <c r="C140" s="79" t="s">
        <v>7</v>
      </c>
      <c r="D140" s="78" t="s">
        <v>8</v>
      </c>
      <c r="E140" s="78" t="s">
        <v>9</v>
      </c>
      <c r="F140" s="78" t="s">
        <v>10</v>
      </c>
      <c r="G140" s="80" t="s">
        <v>11</v>
      </c>
      <c r="H140" s="79" t="s">
        <v>12</v>
      </c>
      <c r="I140" s="80" t="s">
        <v>13</v>
      </c>
      <c r="J140" s="80" t="s">
        <v>14</v>
      </c>
      <c r="K140" s="79" t="s">
        <v>15</v>
      </c>
      <c r="L140" s="79" t="s">
        <v>16</v>
      </c>
      <c r="M140" s="80" t="s">
        <v>17</v>
      </c>
      <c r="N140" s="79" t="s">
        <v>18</v>
      </c>
      <c r="O140" s="80" t="s">
        <v>19</v>
      </c>
      <c r="P140" s="80" t="s">
        <v>20</v>
      </c>
      <c r="Q140" s="79" t="s">
        <v>21</v>
      </c>
      <c r="R140" s="80" t="s">
        <v>22</v>
      </c>
      <c r="S140" s="80" t="s">
        <v>23</v>
      </c>
      <c r="T140" s="79" t="s">
        <v>24</v>
      </c>
      <c r="U140" s="80" t="s">
        <v>25</v>
      </c>
      <c r="V140" s="80" t="s">
        <v>26</v>
      </c>
      <c r="W140" s="80" t="s">
        <v>27</v>
      </c>
      <c r="X140" s="79" t="s">
        <v>28</v>
      </c>
      <c r="Y140" s="22" t="s">
        <v>29</v>
      </c>
      <c r="Z140" s="80" t="s">
        <v>30</v>
      </c>
      <c r="AA140" s="81" t="s">
        <v>31</v>
      </c>
      <c r="AB140" s="81" t="s">
        <v>276</v>
      </c>
      <c r="AC140" s="79" t="s">
        <v>33</v>
      </c>
      <c r="AD140" s="83" t="s">
        <v>34</v>
      </c>
      <c r="AE140" s="66"/>
      <c r="AF140" s="66"/>
      <c r="AG140" s="66"/>
      <c r="AH140" s="66"/>
      <c r="AI140" s="66"/>
      <c r="AJ140" s="66"/>
      <c r="AK140" s="66"/>
      <c r="AL140" s="66"/>
      <c r="AM140" s="66"/>
      <c r="AN140" s="66"/>
      <c r="AO140" s="66"/>
      <c r="AP140" s="66"/>
      <c r="AQ140" s="66"/>
      <c r="AR140" s="66"/>
      <c r="AS140" s="66"/>
      <c r="AT140" s="66"/>
      <c r="AU140" s="66"/>
      <c r="AV140" s="66"/>
      <c r="AW140" s="66"/>
      <c r="AX140" s="66"/>
      <c r="AY140" s="66"/>
      <c r="AZ140" s="66"/>
      <c r="BA140" s="66"/>
      <c r="BB140" s="66"/>
      <c r="BC140" s="66"/>
      <c r="BD140" s="66"/>
      <c r="BE140" s="66"/>
      <c r="BF140" s="66"/>
      <c r="BG140" s="66"/>
      <c r="BH140" s="66"/>
      <c r="BI140" s="66"/>
      <c r="BJ140" s="66"/>
      <c r="BK140" s="66"/>
      <c r="BL140" s="66"/>
      <c r="BM140" s="66"/>
      <c r="BN140" s="66"/>
      <c r="BO140" s="66"/>
      <c r="BP140" s="66"/>
      <c r="BQ140" s="66"/>
      <c r="BR140" s="66"/>
      <c r="BS140" s="66"/>
      <c r="BT140" s="66"/>
      <c r="BU140" s="66"/>
      <c r="BV140" s="66"/>
      <c r="BW140" s="66"/>
      <c r="BX140" s="66"/>
      <c r="BY140" s="66"/>
      <c r="BZ140" s="66"/>
      <c r="CA140" s="66"/>
      <c r="CB140" s="66"/>
      <c r="CC140" s="66"/>
      <c r="CD140" s="66"/>
      <c r="CE140" s="66"/>
      <c r="CF140" s="66"/>
      <c r="CG140" s="66"/>
      <c r="CH140" s="66"/>
      <c r="CI140" s="66"/>
      <c r="CJ140" s="66"/>
      <c r="CK140" s="66"/>
      <c r="CL140" s="66"/>
      <c r="CM140" s="66"/>
      <c r="CN140" s="66"/>
      <c r="CO140" s="66"/>
      <c r="CP140" s="66"/>
      <c r="CQ140" s="66"/>
      <c r="CR140" s="66"/>
      <c r="CS140" s="66"/>
      <c r="CT140" s="66"/>
      <c r="CU140" s="66"/>
      <c r="CV140" s="66"/>
      <c r="CW140" s="66"/>
      <c r="CX140" s="66"/>
      <c r="CY140" s="66"/>
      <c r="CZ140" s="66"/>
      <c r="DA140" s="66"/>
      <c r="DB140" s="66"/>
      <c r="DC140" s="66"/>
      <c r="DD140" s="66"/>
      <c r="DE140" s="66"/>
      <c r="DF140" s="66"/>
      <c r="DG140" s="66"/>
      <c r="DH140" s="66"/>
      <c r="DI140" s="66"/>
      <c r="DJ140" s="66"/>
      <c r="DK140" s="66"/>
      <c r="DL140" s="66"/>
      <c r="DM140" s="66"/>
      <c r="DN140" s="66"/>
      <c r="DO140" s="66"/>
      <c r="DP140" s="66"/>
      <c r="DQ140" s="66"/>
      <c r="DR140" s="66"/>
      <c r="DS140" s="66"/>
      <c r="DT140" s="66"/>
      <c r="DU140" s="66"/>
      <c r="DV140" s="66"/>
      <c r="DW140" s="66"/>
      <c r="DX140" s="66"/>
      <c r="DY140" s="66"/>
      <c r="DZ140" s="66"/>
      <c r="EA140" s="66"/>
      <c r="EB140" s="66"/>
      <c r="EC140" s="66"/>
      <c r="ED140" s="66"/>
      <c r="EE140" s="66"/>
      <c r="EF140" s="66"/>
      <c r="EG140" s="66"/>
      <c r="EH140" s="66"/>
      <c r="EI140" s="66"/>
      <c r="EJ140" s="66"/>
      <c r="EK140" s="66"/>
      <c r="EL140" s="66"/>
      <c r="EM140" s="66"/>
      <c r="EN140" s="66"/>
      <c r="EO140" s="66"/>
      <c r="EP140" s="66"/>
      <c r="EQ140" s="66"/>
      <c r="ER140" s="66"/>
      <c r="ES140" s="66"/>
      <c r="ET140" s="66"/>
      <c r="EU140" s="66"/>
      <c r="EV140" s="66"/>
      <c r="EW140" s="66"/>
      <c r="EX140" s="66"/>
      <c r="EY140" s="66"/>
      <c r="EZ140" s="66"/>
      <c r="FA140" s="66"/>
      <c r="FB140" s="66"/>
      <c r="FC140" s="66"/>
      <c r="FD140" s="66"/>
      <c r="FE140" s="66"/>
      <c r="FF140" s="66"/>
      <c r="FG140" s="66"/>
      <c r="FH140" s="66"/>
      <c r="FI140" s="66"/>
      <c r="FJ140" s="66"/>
      <c r="FK140" s="66"/>
      <c r="FL140" s="66"/>
      <c r="FM140" s="66"/>
      <c r="FN140" s="66"/>
      <c r="FO140" s="66"/>
      <c r="FP140" s="66"/>
      <c r="FQ140" s="66"/>
      <c r="FR140" s="66"/>
      <c r="FS140" s="66"/>
      <c r="FT140" s="66"/>
      <c r="FU140" s="66"/>
      <c r="FV140" s="66"/>
      <c r="FW140" s="66"/>
      <c r="FX140" s="66"/>
      <c r="FY140" s="66"/>
      <c r="FZ140" s="66"/>
      <c r="GA140" s="66"/>
      <c r="GB140" s="66"/>
      <c r="GC140" s="66"/>
      <c r="GD140" s="66"/>
      <c r="GE140" s="66"/>
      <c r="GF140" s="66"/>
      <c r="GG140" s="66"/>
      <c r="GH140" s="66"/>
      <c r="GI140" s="66"/>
      <c r="GJ140" s="66"/>
      <c r="GK140" s="66"/>
      <c r="GL140" s="66"/>
      <c r="GM140" s="66"/>
      <c r="GN140" s="66"/>
      <c r="GO140" s="66"/>
      <c r="GP140" s="66"/>
      <c r="GQ140" s="66"/>
      <c r="GR140" s="66"/>
      <c r="GS140" s="66"/>
      <c r="GT140" s="66"/>
      <c r="GU140" s="66"/>
      <c r="GV140" s="66"/>
      <c r="GW140" s="66"/>
      <c r="GX140" s="66"/>
      <c r="GY140" s="66"/>
      <c r="GZ140" s="66"/>
      <c r="HA140" s="66"/>
      <c r="HB140" s="66"/>
      <c r="HC140" s="66"/>
      <c r="HD140" s="66"/>
      <c r="HE140" s="66"/>
      <c r="HF140" s="66"/>
      <c r="HG140" s="66"/>
      <c r="HH140" s="66"/>
      <c r="HI140" s="66"/>
      <c r="HJ140" s="66"/>
      <c r="HK140" s="66"/>
      <c r="HL140" s="66"/>
      <c r="HM140" s="66"/>
      <c r="HN140" s="66"/>
      <c r="HO140" s="66"/>
      <c r="HP140" s="66"/>
      <c r="HQ140" s="66"/>
      <c r="HR140" s="66"/>
      <c r="HS140" s="66"/>
      <c r="HT140" s="66"/>
      <c r="HU140" s="66"/>
      <c r="HV140" s="66"/>
      <c r="HW140" s="66"/>
      <c r="HX140" s="66"/>
      <c r="HY140" s="66"/>
      <c r="HZ140" s="66"/>
      <c r="IA140" s="66"/>
      <c r="IB140" s="66"/>
      <c r="IC140" s="66"/>
      <c r="ID140" s="66"/>
      <c r="IE140" s="66"/>
      <c r="IF140" s="66"/>
      <c r="IG140" s="66"/>
      <c r="IH140" s="66"/>
      <c r="II140" s="66"/>
      <c r="IJ140" s="66"/>
      <c r="IK140" s="66"/>
      <c r="IL140" s="66"/>
      <c r="IM140" s="66"/>
      <c r="IN140" s="66"/>
      <c r="IO140" s="66"/>
      <c r="IP140" s="66"/>
      <c r="IQ140" s="66"/>
      <c r="IR140" s="66"/>
      <c r="IS140" s="66"/>
      <c r="IT140" s="66"/>
      <c r="IU140" s="66"/>
      <c r="IV140" s="66"/>
      <c r="IW140" s="66"/>
      <c r="IX140" s="66"/>
      <c r="IY140" s="66"/>
      <c r="IZ140" s="66"/>
      <c r="JA140" s="66"/>
    </row>
    <row r="141" s="64" customFormat="1" ht="18" customHeight="1" spans="1:261">
      <c r="A141" s="99" t="s">
        <v>339</v>
      </c>
      <c r="B141" s="99" t="s">
        <v>340</v>
      </c>
      <c r="C141" s="99">
        <v>2025</v>
      </c>
      <c r="D141" s="99" t="s">
        <v>341</v>
      </c>
      <c r="E141" s="99" t="s">
        <v>342</v>
      </c>
      <c r="F141" s="99" t="s">
        <v>343</v>
      </c>
      <c r="G141" s="111">
        <v>88</v>
      </c>
      <c r="H141" s="111">
        <v>7</v>
      </c>
      <c r="I141" s="111">
        <f t="shared" ref="I141:I204" si="66">G141+H141</f>
        <v>95</v>
      </c>
      <c r="J141" s="112">
        <v>95.3294117647059</v>
      </c>
      <c r="K141" s="111">
        <v>3</v>
      </c>
      <c r="L141" s="111">
        <f t="shared" ref="L141:L148" si="67">J141+K141</f>
        <v>98.3294117647059</v>
      </c>
      <c r="M141" s="111">
        <v>83.55</v>
      </c>
      <c r="N141" s="111">
        <v>0</v>
      </c>
      <c r="O141" s="111">
        <f t="shared" ref="O141:O148" si="68">M141+N141</f>
        <v>83.55</v>
      </c>
      <c r="P141" s="111">
        <v>60</v>
      </c>
      <c r="Q141" s="111">
        <v>0</v>
      </c>
      <c r="R141" s="111">
        <f t="shared" ref="R141:R148" si="69">P141+Q141</f>
        <v>60</v>
      </c>
      <c r="S141" s="111">
        <v>60</v>
      </c>
      <c r="T141" s="111">
        <v>27.5</v>
      </c>
      <c r="U141" s="111">
        <f t="shared" ref="U141:U148" si="70">S141+T141</f>
        <v>87.5</v>
      </c>
      <c r="V141" s="111">
        <f t="shared" ref="V141:V204" si="71">I141*0.1+L141*0.75+O141*0.05+R141*0.05+U141*0.05</f>
        <v>94.7995588235294</v>
      </c>
      <c r="W141" s="99">
        <v>1</v>
      </c>
      <c r="X141" s="99">
        <v>1</v>
      </c>
      <c r="Y141" s="57" t="s">
        <v>40</v>
      </c>
      <c r="Z141" s="99">
        <v>84</v>
      </c>
      <c r="AA141" s="105" t="s">
        <v>282</v>
      </c>
      <c r="AB141" s="99"/>
      <c r="AC141" s="105" t="s">
        <v>344</v>
      </c>
      <c r="AD141" s="99"/>
      <c r="AE141" s="113"/>
      <c r="AF141" s="104"/>
      <c r="AG141" s="104"/>
      <c r="AH141" s="104"/>
      <c r="AI141" s="104"/>
      <c r="AJ141" s="104"/>
      <c r="AK141" s="104"/>
      <c r="AL141" s="104"/>
      <c r="AM141" s="104"/>
      <c r="AN141" s="104"/>
      <c r="AO141" s="104"/>
      <c r="AP141" s="104"/>
      <c r="AQ141" s="104"/>
      <c r="AR141" s="104"/>
      <c r="AS141" s="104"/>
      <c r="AT141" s="104"/>
      <c r="AU141" s="104"/>
      <c r="AV141" s="104"/>
      <c r="AW141" s="104"/>
      <c r="AX141" s="104"/>
      <c r="AY141" s="104"/>
      <c r="AZ141" s="104"/>
      <c r="BA141" s="104"/>
      <c r="BB141" s="104"/>
      <c r="BC141" s="104"/>
      <c r="BD141" s="104"/>
      <c r="BE141" s="104"/>
      <c r="BF141" s="104"/>
      <c r="BG141" s="104"/>
      <c r="BH141" s="104"/>
      <c r="BI141" s="104"/>
      <c r="BJ141" s="104"/>
      <c r="BK141" s="104"/>
      <c r="BL141" s="104"/>
      <c r="BM141" s="104"/>
      <c r="BN141" s="104"/>
      <c r="BO141" s="104"/>
      <c r="BP141" s="104"/>
      <c r="BQ141" s="104"/>
      <c r="BR141" s="104"/>
      <c r="BS141" s="104"/>
      <c r="BT141" s="104"/>
      <c r="BU141" s="104"/>
      <c r="BV141" s="104"/>
      <c r="BW141" s="104"/>
      <c r="BX141" s="104"/>
      <c r="BY141" s="104"/>
      <c r="BZ141" s="104"/>
      <c r="CA141" s="104"/>
      <c r="CB141" s="104"/>
      <c r="CC141" s="104"/>
      <c r="CD141" s="104"/>
      <c r="CE141" s="104"/>
      <c r="CF141" s="104"/>
      <c r="CG141" s="104"/>
      <c r="CH141" s="104"/>
      <c r="CI141" s="104"/>
      <c r="CJ141" s="104"/>
      <c r="CK141" s="104"/>
      <c r="CL141" s="104"/>
      <c r="CM141" s="104"/>
      <c r="CN141" s="104"/>
      <c r="CO141" s="104"/>
      <c r="CP141" s="104"/>
      <c r="CQ141" s="104"/>
      <c r="CR141" s="104"/>
      <c r="CS141" s="104"/>
      <c r="CT141" s="104"/>
      <c r="CU141" s="104"/>
      <c r="CV141" s="104"/>
      <c r="CW141" s="104"/>
      <c r="CX141" s="104"/>
      <c r="CY141" s="104"/>
      <c r="CZ141" s="104"/>
      <c r="DA141" s="104"/>
      <c r="DB141" s="104"/>
      <c r="DC141" s="104"/>
      <c r="DD141" s="104"/>
      <c r="DE141" s="104"/>
      <c r="DF141" s="104"/>
      <c r="DG141" s="104"/>
      <c r="DH141" s="104"/>
      <c r="DI141" s="104"/>
      <c r="DJ141" s="104"/>
      <c r="DK141" s="104"/>
      <c r="DL141" s="104"/>
      <c r="DM141" s="104"/>
      <c r="DN141" s="104"/>
      <c r="DO141" s="104"/>
      <c r="DP141" s="104"/>
      <c r="DQ141" s="104"/>
      <c r="DR141" s="104"/>
      <c r="DS141" s="104"/>
      <c r="DT141" s="104"/>
      <c r="DU141" s="104"/>
      <c r="DV141" s="104"/>
      <c r="DW141" s="104"/>
      <c r="DX141" s="104"/>
      <c r="DY141" s="104"/>
      <c r="DZ141" s="104"/>
      <c r="EA141" s="104"/>
      <c r="EB141" s="104"/>
      <c r="EC141" s="104"/>
      <c r="ED141" s="104"/>
      <c r="EE141" s="104"/>
      <c r="EF141" s="104"/>
      <c r="EG141" s="104"/>
      <c r="EH141" s="104"/>
      <c r="EI141" s="104"/>
      <c r="EJ141" s="104"/>
      <c r="EK141" s="104"/>
      <c r="EL141" s="104"/>
      <c r="EM141" s="104"/>
      <c r="EN141" s="104"/>
      <c r="EO141" s="104"/>
      <c r="EP141" s="104"/>
      <c r="EQ141" s="104"/>
      <c r="ER141" s="104"/>
      <c r="ES141" s="104"/>
      <c r="ET141" s="104"/>
      <c r="EU141" s="104"/>
      <c r="EV141" s="104"/>
      <c r="EW141" s="104"/>
      <c r="EX141" s="104"/>
      <c r="EY141" s="104"/>
      <c r="EZ141" s="104"/>
      <c r="FA141" s="104"/>
      <c r="FB141" s="104"/>
      <c r="FC141" s="104"/>
      <c r="FD141" s="104"/>
      <c r="FE141" s="104"/>
      <c r="FF141" s="104"/>
      <c r="FG141" s="104"/>
      <c r="FH141" s="104"/>
      <c r="FI141" s="104"/>
      <c r="FJ141" s="104"/>
      <c r="FK141" s="104"/>
      <c r="FL141" s="104"/>
      <c r="FM141" s="104"/>
      <c r="FN141" s="104"/>
      <c r="FO141" s="104"/>
      <c r="FP141" s="104"/>
      <c r="FQ141" s="104"/>
      <c r="FR141" s="104"/>
      <c r="FS141" s="104"/>
      <c r="FT141" s="104"/>
      <c r="FU141" s="104"/>
      <c r="FV141" s="104"/>
      <c r="FW141" s="104"/>
      <c r="FX141" s="104"/>
      <c r="FY141" s="104"/>
      <c r="FZ141" s="104"/>
      <c r="GA141" s="104"/>
      <c r="GB141" s="104"/>
      <c r="GC141" s="104"/>
      <c r="GD141" s="104"/>
      <c r="GE141" s="104"/>
      <c r="GF141" s="104"/>
      <c r="GG141" s="104"/>
      <c r="GH141" s="104"/>
      <c r="GI141" s="104"/>
      <c r="GJ141" s="104"/>
      <c r="GK141" s="104"/>
      <c r="GL141" s="104"/>
      <c r="GM141" s="104"/>
      <c r="GN141" s="104"/>
      <c r="GO141" s="104"/>
      <c r="GP141" s="104"/>
      <c r="GQ141" s="104"/>
      <c r="GR141" s="104"/>
      <c r="GS141" s="104"/>
      <c r="GT141" s="104"/>
      <c r="GU141" s="104"/>
      <c r="GV141" s="104"/>
      <c r="GW141" s="104"/>
      <c r="GX141" s="104"/>
      <c r="GY141" s="104"/>
      <c r="GZ141" s="104"/>
      <c r="HA141" s="104"/>
      <c r="HB141" s="104"/>
      <c r="HC141" s="104"/>
      <c r="HD141" s="104"/>
      <c r="HE141" s="104"/>
      <c r="HF141" s="104"/>
      <c r="HG141" s="104"/>
      <c r="HH141" s="104"/>
      <c r="HI141" s="104"/>
      <c r="HJ141" s="104"/>
      <c r="HK141" s="104"/>
      <c r="HL141" s="104"/>
      <c r="HM141" s="104"/>
      <c r="HN141" s="104"/>
      <c r="HO141" s="104"/>
      <c r="HP141" s="104"/>
      <c r="HQ141" s="104"/>
      <c r="HR141" s="104"/>
      <c r="HS141" s="104"/>
      <c r="HT141" s="104"/>
      <c r="HU141" s="104"/>
      <c r="HV141" s="104"/>
      <c r="HW141" s="104"/>
      <c r="HX141" s="104"/>
      <c r="HY141" s="104"/>
      <c r="HZ141" s="104"/>
      <c r="IA141" s="104"/>
      <c r="IB141" s="104"/>
      <c r="IC141" s="104"/>
      <c r="ID141" s="104"/>
      <c r="IE141" s="104"/>
      <c r="IF141" s="104"/>
      <c r="IG141" s="104"/>
      <c r="IH141" s="104"/>
      <c r="II141" s="104"/>
      <c r="IJ141" s="104"/>
      <c r="IK141" s="104"/>
      <c r="IL141" s="104"/>
      <c r="IM141" s="104"/>
      <c r="IN141" s="104"/>
      <c r="IO141" s="104"/>
      <c r="IP141" s="104"/>
      <c r="IQ141" s="104"/>
      <c r="IR141" s="104"/>
      <c r="IS141" s="104"/>
      <c r="IT141" s="104"/>
      <c r="IU141" s="104"/>
    </row>
    <row r="142" s="64" customFormat="1" ht="18" customHeight="1" spans="1:261">
      <c r="A142" s="99" t="s">
        <v>339</v>
      </c>
      <c r="B142" s="99" t="s">
        <v>340</v>
      </c>
      <c r="C142" s="99">
        <v>2025</v>
      </c>
      <c r="D142" s="114" t="s">
        <v>345</v>
      </c>
      <c r="E142" s="114" t="s">
        <v>346</v>
      </c>
      <c r="F142" s="114" t="s">
        <v>347</v>
      </c>
      <c r="G142" s="111">
        <v>88</v>
      </c>
      <c r="H142" s="111">
        <v>11.5</v>
      </c>
      <c r="I142" s="111">
        <f t="shared" si="66"/>
        <v>99.5</v>
      </c>
      <c r="J142" s="112">
        <v>93.27</v>
      </c>
      <c r="K142" s="111">
        <v>3.48</v>
      </c>
      <c r="L142" s="111">
        <v>96.75</v>
      </c>
      <c r="M142" s="111">
        <v>84.75</v>
      </c>
      <c r="N142" s="111">
        <v>0</v>
      </c>
      <c r="O142" s="111">
        <v>84.75</v>
      </c>
      <c r="P142" s="111">
        <v>60</v>
      </c>
      <c r="Q142" s="111">
        <v>0</v>
      </c>
      <c r="R142" s="111">
        <v>60</v>
      </c>
      <c r="S142" s="111">
        <v>60</v>
      </c>
      <c r="T142" s="111">
        <v>17</v>
      </c>
      <c r="U142" s="111">
        <v>77</v>
      </c>
      <c r="V142" s="111">
        <f t="shared" si="71"/>
        <v>93.6</v>
      </c>
      <c r="W142" s="99">
        <v>2</v>
      </c>
      <c r="X142" s="99">
        <v>2</v>
      </c>
      <c r="Y142" s="57" t="s">
        <v>40</v>
      </c>
      <c r="Z142" s="99">
        <v>84</v>
      </c>
      <c r="AA142" s="105" t="s">
        <v>282</v>
      </c>
      <c r="AB142" s="99"/>
      <c r="AC142" s="105" t="s">
        <v>283</v>
      </c>
      <c r="AD142" s="99"/>
      <c r="AE142" s="113"/>
      <c r="AF142" s="104"/>
      <c r="AG142" s="104"/>
      <c r="AH142" s="104"/>
      <c r="AI142" s="104"/>
      <c r="AJ142" s="104"/>
      <c r="AK142" s="104"/>
      <c r="AL142" s="104"/>
      <c r="AM142" s="104"/>
      <c r="AN142" s="104"/>
      <c r="AO142" s="104"/>
      <c r="AP142" s="104"/>
      <c r="AQ142" s="104"/>
      <c r="AR142" s="104"/>
      <c r="AS142" s="104"/>
      <c r="AT142" s="104"/>
      <c r="AU142" s="104"/>
      <c r="AV142" s="104"/>
      <c r="AW142" s="104"/>
      <c r="AX142" s="104"/>
      <c r="AY142" s="104"/>
      <c r="AZ142" s="104"/>
      <c r="BA142" s="104"/>
      <c r="BB142" s="104"/>
      <c r="BC142" s="104"/>
      <c r="BD142" s="104"/>
      <c r="BE142" s="104"/>
      <c r="BF142" s="104"/>
      <c r="BG142" s="104"/>
      <c r="BH142" s="104"/>
      <c r="BI142" s="104"/>
      <c r="BJ142" s="104"/>
      <c r="BK142" s="104"/>
      <c r="BL142" s="104"/>
      <c r="BM142" s="104"/>
      <c r="BN142" s="104"/>
      <c r="BO142" s="104"/>
      <c r="BP142" s="104"/>
      <c r="BQ142" s="104"/>
      <c r="BR142" s="104"/>
      <c r="BS142" s="104"/>
      <c r="BT142" s="104"/>
      <c r="BU142" s="104"/>
      <c r="BV142" s="104"/>
      <c r="BW142" s="104"/>
      <c r="BX142" s="104"/>
      <c r="BY142" s="104"/>
      <c r="BZ142" s="104"/>
      <c r="CA142" s="104"/>
      <c r="CB142" s="104"/>
      <c r="CC142" s="104"/>
      <c r="CD142" s="104"/>
      <c r="CE142" s="104"/>
      <c r="CF142" s="104"/>
      <c r="CG142" s="104"/>
      <c r="CH142" s="104"/>
      <c r="CI142" s="104"/>
      <c r="CJ142" s="104"/>
      <c r="CK142" s="104"/>
      <c r="CL142" s="104"/>
      <c r="CM142" s="104"/>
      <c r="CN142" s="104"/>
      <c r="CO142" s="104"/>
      <c r="CP142" s="104"/>
      <c r="CQ142" s="104"/>
      <c r="CR142" s="104"/>
      <c r="CS142" s="104"/>
      <c r="CT142" s="104"/>
      <c r="CU142" s="104"/>
      <c r="CV142" s="104"/>
      <c r="CW142" s="104"/>
      <c r="CX142" s="104"/>
      <c r="CY142" s="104"/>
      <c r="CZ142" s="104"/>
      <c r="DA142" s="104"/>
      <c r="DB142" s="104"/>
      <c r="DC142" s="104"/>
      <c r="DD142" s="104"/>
      <c r="DE142" s="104"/>
      <c r="DF142" s="104"/>
      <c r="DG142" s="104"/>
      <c r="DH142" s="104"/>
      <c r="DI142" s="104"/>
      <c r="DJ142" s="104"/>
      <c r="DK142" s="104"/>
      <c r="DL142" s="104"/>
      <c r="DM142" s="104"/>
      <c r="DN142" s="104"/>
      <c r="DO142" s="104"/>
      <c r="DP142" s="104"/>
      <c r="DQ142" s="104"/>
      <c r="DR142" s="104"/>
      <c r="DS142" s="104"/>
      <c r="DT142" s="104"/>
      <c r="DU142" s="104"/>
      <c r="DV142" s="104"/>
      <c r="DW142" s="104"/>
      <c r="DX142" s="104"/>
      <c r="DY142" s="104"/>
      <c r="DZ142" s="104"/>
      <c r="EA142" s="104"/>
      <c r="EB142" s="104"/>
      <c r="EC142" s="104"/>
      <c r="ED142" s="104"/>
      <c r="EE142" s="104"/>
      <c r="EF142" s="104"/>
      <c r="EG142" s="104"/>
      <c r="EH142" s="104"/>
      <c r="EI142" s="104"/>
      <c r="EJ142" s="104"/>
      <c r="EK142" s="104"/>
      <c r="EL142" s="104"/>
      <c r="EM142" s="104"/>
      <c r="EN142" s="104"/>
      <c r="EO142" s="104"/>
      <c r="EP142" s="104"/>
      <c r="EQ142" s="104"/>
      <c r="ER142" s="104"/>
      <c r="ES142" s="104"/>
      <c r="ET142" s="104"/>
      <c r="EU142" s="104"/>
      <c r="EV142" s="104"/>
      <c r="EW142" s="104"/>
      <c r="EX142" s="104"/>
      <c r="EY142" s="104"/>
      <c r="EZ142" s="104"/>
      <c r="FA142" s="104"/>
      <c r="FB142" s="104"/>
      <c r="FC142" s="104"/>
      <c r="FD142" s="104"/>
      <c r="FE142" s="104"/>
      <c r="FF142" s="104"/>
      <c r="FG142" s="104"/>
      <c r="FH142" s="104"/>
      <c r="FI142" s="104"/>
      <c r="FJ142" s="104"/>
      <c r="FK142" s="104"/>
      <c r="FL142" s="104"/>
      <c r="FM142" s="104"/>
      <c r="FN142" s="104"/>
      <c r="FO142" s="104"/>
      <c r="FP142" s="104"/>
      <c r="FQ142" s="104"/>
      <c r="FR142" s="104"/>
      <c r="FS142" s="104"/>
      <c r="FT142" s="104"/>
      <c r="FU142" s="104"/>
      <c r="FV142" s="104"/>
      <c r="FW142" s="104"/>
      <c r="FX142" s="104"/>
      <c r="FY142" s="104"/>
      <c r="FZ142" s="104"/>
      <c r="GA142" s="104"/>
      <c r="GB142" s="104"/>
      <c r="GC142" s="104"/>
      <c r="GD142" s="104"/>
      <c r="GE142" s="104"/>
      <c r="GF142" s="104"/>
      <c r="GG142" s="104"/>
      <c r="GH142" s="104"/>
      <c r="GI142" s="104"/>
      <c r="GJ142" s="104"/>
      <c r="GK142" s="104"/>
      <c r="GL142" s="104"/>
      <c r="GM142" s="104"/>
      <c r="GN142" s="104"/>
      <c r="GO142" s="104"/>
      <c r="GP142" s="104"/>
      <c r="GQ142" s="104"/>
      <c r="GR142" s="104"/>
      <c r="GS142" s="104"/>
      <c r="GT142" s="104"/>
      <c r="GU142" s="104"/>
      <c r="GV142" s="104"/>
      <c r="GW142" s="104"/>
      <c r="GX142" s="104"/>
      <c r="GY142" s="104"/>
      <c r="GZ142" s="104"/>
      <c r="HA142" s="104"/>
      <c r="HB142" s="104"/>
      <c r="HC142" s="104"/>
      <c r="HD142" s="104"/>
      <c r="HE142" s="104"/>
      <c r="HF142" s="104"/>
      <c r="HG142" s="104"/>
      <c r="HH142" s="104"/>
      <c r="HI142" s="104"/>
      <c r="HJ142" s="104"/>
      <c r="HK142" s="104"/>
      <c r="HL142" s="104"/>
      <c r="HM142" s="104"/>
      <c r="HN142" s="104"/>
      <c r="HO142" s="104"/>
      <c r="HP142" s="104"/>
      <c r="HQ142" s="104"/>
      <c r="HR142" s="104"/>
      <c r="HS142" s="104"/>
      <c r="HT142" s="104"/>
      <c r="HU142" s="104"/>
      <c r="HV142" s="104"/>
      <c r="HW142" s="104"/>
      <c r="HX142" s="104"/>
      <c r="HY142" s="104"/>
      <c r="HZ142" s="104"/>
      <c r="IA142" s="104"/>
      <c r="IB142" s="104"/>
      <c r="IC142" s="104"/>
      <c r="ID142" s="104"/>
      <c r="IE142" s="104"/>
      <c r="IF142" s="104"/>
      <c r="IG142" s="104"/>
      <c r="IH142" s="104"/>
      <c r="II142" s="104"/>
      <c r="IJ142" s="104"/>
      <c r="IK142" s="104"/>
      <c r="IL142" s="104"/>
      <c r="IM142" s="104"/>
      <c r="IN142" s="104"/>
      <c r="IO142" s="104"/>
      <c r="IP142" s="104"/>
      <c r="IQ142" s="104"/>
      <c r="IR142" s="104"/>
      <c r="IS142" s="104"/>
      <c r="IT142" s="104"/>
      <c r="IU142" s="104"/>
    </row>
    <row r="143" s="64" customFormat="1" ht="18" customHeight="1" spans="1:261">
      <c r="A143" s="99" t="s">
        <v>339</v>
      </c>
      <c r="B143" s="99" t="s">
        <v>340</v>
      </c>
      <c r="C143" s="99">
        <v>2025</v>
      </c>
      <c r="D143" s="99" t="s">
        <v>341</v>
      </c>
      <c r="E143" s="99" t="s">
        <v>348</v>
      </c>
      <c r="F143" s="99" t="s">
        <v>349</v>
      </c>
      <c r="G143" s="111">
        <v>88</v>
      </c>
      <c r="H143" s="111">
        <v>4</v>
      </c>
      <c r="I143" s="111">
        <f t="shared" si="66"/>
        <v>92</v>
      </c>
      <c r="J143" s="112">
        <v>93.0117647058824</v>
      </c>
      <c r="K143" s="111">
        <v>2.18</v>
      </c>
      <c r="L143" s="111">
        <f t="shared" si="67"/>
        <v>95.1917647058824</v>
      </c>
      <c r="M143" s="111">
        <v>95.8</v>
      </c>
      <c r="N143" s="111">
        <v>6.25</v>
      </c>
      <c r="O143" s="111">
        <f t="shared" si="68"/>
        <v>102.05</v>
      </c>
      <c r="P143" s="111">
        <v>60</v>
      </c>
      <c r="Q143" s="111">
        <v>0</v>
      </c>
      <c r="R143" s="111">
        <f t="shared" si="69"/>
        <v>60</v>
      </c>
      <c r="S143" s="111">
        <v>60</v>
      </c>
      <c r="T143" s="111">
        <v>25.5</v>
      </c>
      <c r="U143" s="111">
        <f t="shared" si="70"/>
        <v>85.5</v>
      </c>
      <c r="V143" s="111">
        <f t="shared" si="71"/>
        <v>92.9713235294118</v>
      </c>
      <c r="W143" s="99">
        <v>3</v>
      </c>
      <c r="X143" s="99">
        <v>3</v>
      </c>
      <c r="Y143" s="57" t="s">
        <v>40</v>
      </c>
      <c r="Z143" s="99">
        <v>84</v>
      </c>
      <c r="AA143" s="105" t="s">
        <v>282</v>
      </c>
      <c r="AB143" s="99"/>
      <c r="AC143" s="105" t="s">
        <v>283</v>
      </c>
      <c r="AD143" s="99"/>
      <c r="AE143" s="113"/>
      <c r="AF143" s="104"/>
      <c r="AG143" s="104"/>
      <c r="AH143" s="104"/>
      <c r="AI143" s="104"/>
      <c r="AJ143" s="104"/>
      <c r="AK143" s="104"/>
      <c r="AL143" s="104"/>
      <c r="AM143" s="104"/>
      <c r="AN143" s="104"/>
      <c r="AO143" s="104"/>
      <c r="AP143" s="104"/>
      <c r="AQ143" s="104"/>
      <c r="AR143" s="104"/>
      <c r="AS143" s="104"/>
      <c r="AT143" s="104"/>
      <c r="AU143" s="104"/>
      <c r="AV143" s="104"/>
      <c r="AW143" s="104"/>
      <c r="AX143" s="104"/>
      <c r="AY143" s="104"/>
      <c r="AZ143" s="104"/>
      <c r="BA143" s="104"/>
      <c r="BB143" s="104"/>
      <c r="BC143" s="104"/>
      <c r="BD143" s="104"/>
      <c r="BE143" s="104"/>
      <c r="BF143" s="104"/>
      <c r="BG143" s="104"/>
      <c r="BH143" s="104"/>
      <c r="BI143" s="104"/>
      <c r="BJ143" s="104"/>
      <c r="BK143" s="104"/>
      <c r="BL143" s="104"/>
      <c r="BM143" s="104"/>
      <c r="BN143" s="104"/>
      <c r="BO143" s="104"/>
      <c r="BP143" s="104"/>
      <c r="BQ143" s="104"/>
      <c r="BR143" s="104"/>
      <c r="BS143" s="104"/>
      <c r="BT143" s="104"/>
      <c r="BU143" s="104"/>
      <c r="BV143" s="104"/>
      <c r="BW143" s="104"/>
      <c r="BX143" s="104"/>
      <c r="BY143" s="104"/>
      <c r="BZ143" s="104"/>
      <c r="CA143" s="104"/>
      <c r="CB143" s="104"/>
      <c r="CC143" s="104"/>
      <c r="CD143" s="104"/>
      <c r="CE143" s="104"/>
      <c r="CF143" s="104"/>
      <c r="CG143" s="104"/>
      <c r="CH143" s="104"/>
      <c r="CI143" s="104"/>
      <c r="CJ143" s="104"/>
      <c r="CK143" s="104"/>
      <c r="CL143" s="104"/>
      <c r="CM143" s="104"/>
      <c r="CN143" s="104"/>
      <c r="CO143" s="104"/>
      <c r="CP143" s="104"/>
      <c r="CQ143" s="104"/>
      <c r="CR143" s="104"/>
      <c r="CS143" s="104"/>
      <c r="CT143" s="104"/>
      <c r="CU143" s="104"/>
      <c r="CV143" s="104"/>
      <c r="CW143" s="104"/>
      <c r="CX143" s="104"/>
      <c r="CY143" s="104"/>
      <c r="CZ143" s="104"/>
      <c r="DA143" s="104"/>
      <c r="DB143" s="104"/>
      <c r="DC143" s="104"/>
      <c r="DD143" s="104"/>
      <c r="DE143" s="104"/>
      <c r="DF143" s="104"/>
      <c r="DG143" s="104"/>
      <c r="DH143" s="104"/>
      <c r="DI143" s="104"/>
      <c r="DJ143" s="104"/>
      <c r="DK143" s="104"/>
      <c r="DL143" s="104"/>
      <c r="DM143" s="104"/>
      <c r="DN143" s="104"/>
      <c r="DO143" s="104"/>
      <c r="DP143" s="104"/>
      <c r="DQ143" s="104"/>
      <c r="DR143" s="104"/>
      <c r="DS143" s="104"/>
      <c r="DT143" s="104"/>
      <c r="DU143" s="104"/>
      <c r="DV143" s="104"/>
      <c r="DW143" s="104"/>
      <c r="DX143" s="104"/>
      <c r="DY143" s="104"/>
      <c r="DZ143" s="104"/>
      <c r="EA143" s="104"/>
      <c r="EB143" s="104"/>
      <c r="EC143" s="104"/>
      <c r="ED143" s="104"/>
      <c r="EE143" s="104"/>
      <c r="EF143" s="104"/>
      <c r="EG143" s="104"/>
      <c r="EH143" s="104"/>
      <c r="EI143" s="104"/>
      <c r="EJ143" s="104"/>
      <c r="EK143" s="104"/>
      <c r="EL143" s="104"/>
      <c r="EM143" s="104"/>
      <c r="EN143" s="104"/>
      <c r="EO143" s="104"/>
      <c r="EP143" s="104"/>
      <c r="EQ143" s="104"/>
      <c r="ER143" s="104"/>
      <c r="ES143" s="104"/>
      <c r="ET143" s="104"/>
      <c r="EU143" s="104"/>
      <c r="EV143" s="104"/>
      <c r="EW143" s="104"/>
      <c r="EX143" s="104"/>
      <c r="EY143" s="104"/>
      <c r="EZ143" s="104"/>
      <c r="FA143" s="104"/>
      <c r="FB143" s="104"/>
      <c r="FC143" s="104"/>
      <c r="FD143" s="104"/>
      <c r="FE143" s="104"/>
      <c r="FF143" s="104"/>
      <c r="FG143" s="104"/>
      <c r="FH143" s="104"/>
      <c r="FI143" s="104"/>
      <c r="FJ143" s="104"/>
      <c r="FK143" s="104"/>
      <c r="FL143" s="104"/>
      <c r="FM143" s="104"/>
      <c r="FN143" s="104"/>
      <c r="FO143" s="104"/>
      <c r="FP143" s="104"/>
      <c r="FQ143" s="104"/>
      <c r="FR143" s="104"/>
      <c r="FS143" s="104"/>
      <c r="FT143" s="104"/>
      <c r="FU143" s="104"/>
      <c r="FV143" s="104"/>
      <c r="FW143" s="104"/>
      <c r="FX143" s="104"/>
      <c r="FY143" s="104"/>
      <c r="FZ143" s="104"/>
      <c r="GA143" s="104"/>
      <c r="GB143" s="104"/>
      <c r="GC143" s="104"/>
      <c r="GD143" s="104"/>
      <c r="GE143" s="104"/>
      <c r="GF143" s="104"/>
      <c r="GG143" s="104"/>
      <c r="GH143" s="104"/>
      <c r="GI143" s="104"/>
      <c r="GJ143" s="104"/>
      <c r="GK143" s="104"/>
      <c r="GL143" s="104"/>
      <c r="GM143" s="104"/>
      <c r="GN143" s="104"/>
      <c r="GO143" s="104"/>
      <c r="GP143" s="104"/>
      <c r="GQ143" s="104"/>
      <c r="GR143" s="104"/>
      <c r="GS143" s="104"/>
      <c r="GT143" s="104"/>
      <c r="GU143" s="104"/>
      <c r="GV143" s="104"/>
      <c r="GW143" s="104"/>
      <c r="GX143" s="104"/>
      <c r="GY143" s="104"/>
      <c r="GZ143" s="104"/>
      <c r="HA143" s="104"/>
      <c r="HB143" s="104"/>
      <c r="HC143" s="104"/>
      <c r="HD143" s="104"/>
      <c r="HE143" s="104"/>
      <c r="HF143" s="104"/>
      <c r="HG143" s="104"/>
      <c r="HH143" s="104"/>
      <c r="HI143" s="104"/>
      <c r="HJ143" s="104"/>
      <c r="HK143" s="104"/>
      <c r="HL143" s="104"/>
      <c r="HM143" s="104"/>
      <c r="HN143" s="104"/>
      <c r="HO143" s="104"/>
      <c r="HP143" s="104"/>
      <c r="HQ143" s="104"/>
      <c r="HR143" s="104"/>
      <c r="HS143" s="104"/>
      <c r="HT143" s="104"/>
      <c r="HU143" s="104"/>
      <c r="HV143" s="104"/>
      <c r="HW143" s="104"/>
      <c r="HX143" s="104"/>
      <c r="HY143" s="104"/>
      <c r="HZ143" s="104"/>
      <c r="IA143" s="104"/>
      <c r="IB143" s="104"/>
      <c r="IC143" s="104"/>
      <c r="ID143" s="104"/>
      <c r="IE143" s="104"/>
      <c r="IF143" s="104"/>
      <c r="IG143" s="104"/>
      <c r="IH143" s="104"/>
      <c r="II143" s="104"/>
      <c r="IJ143" s="104"/>
      <c r="IK143" s="104"/>
      <c r="IL143" s="104"/>
      <c r="IM143" s="104"/>
      <c r="IN143" s="104"/>
      <c r="IO143" s="104"/>
      <c r="IP143" s="104"/>
      <c r="IQ143" s="104"/>
      <c r="IR143" s="104"/>
      <c r="IS143" s="104"/>
      <c r="IT143" s="104"/>
      <c r="IU143" s="104"/>
    </row>
    <row r="144" s="64" customFormat="1" ht="18" customHeight="1" spans="1:261">
      <c r="A144" s="99" t="s">
        <v>339</v>
      </c>
      <c r="B144" s="99" t="s">
        <v>340</v>
      </c>
      <c r="C144" s="99">
        <v>2025</v>
      </c>
      <c r="D144" s="114" t="s">
        <v>345</v>
      </c>
      <c r="E144" s="114" t="s">
        <v>350</v>
      </c>
      <c r="F144" s="114" t="s">
        <v>351</v>
      </c>
      <c r="G144" s="111">
        <v>88</v>
      </c>
      <c r="H144" s="111">
        <v>7</v>
      </c>
      <c r="I144" s="111">
        <f t="shared" si="66"/>
        <v>95</v>
      </c>
      <c r="J144" s="112">
        <v>91.85</v>
      </c>
      <c r="K144" s="111">
        <v>1.28</v>
      </c>
      <c r="L144" s="111">
        <v>93.13</v>
      </c>
      <c r="M144" s="111">
        <v>87.45</v>
      </c>
      <c r="N144" s="111">
        <v>0</v>
      </c>
      <c r="O144" s="111">
        <v>87.45</v>
      </c>
      <c r="P144" s="111">
        <v>60</v>
      </c>
      <c r="Q144" s="111">
        <v>0</v>
      </c>
      <c r="R144" s="111">
        <v>60</v>
      </c>
      <c r="S144" s="111">
        <v>60</v>
      </c>
      <c r="T144" s="111">
        <v>10</v>
      </c>
      <c r="U144" s="111">
        <v>70</v>
      </c>
      <c r="V144" s="111">
        <f t="shared" si="71"/>
        <v>90.22</v>
      </c>
      <c r="W144" s="99">
        <v>4</v>
      </c>
      <c r="X144" s="99">
        <v>6</v>
      </c>
      <c r="Y144" s="57" t="s">
        <v>40</v>
      </c>
      <c r="Z144" s="99">
        <v>84</v>
      </c>
      <c r="AA144" s="105" t="s">
        <v>282</v>
      </c>
      <c r="AB144" s="99"/>
      <c r="AC144" s="105" t="s">
        <v>283</v>
      </c>
      <c r="AD144" s="99"/>
      <c r="AE144" s="113"/>
      <c r="AF144" s="104"/>
      <c r="AG144" s="104"/>
      <c r="AH144" s="104"/>
      <c r="AI144" s="104"/>
      <c r="AJ144" s="104"/>
      <c r="AK144" s="104"/>
      <c r="AL144" s="104"/>
      <c r="AM144" s="104"/>
      <c r="AN144" s="104"/>
      <c r="AO144" s="104"/>
      <c r="AP144" s="104"/>
      <c r="AQ144" s="104"/>
      <c r="AR144" s="104"/>
      <c r="AS144" s="104"/>
      <c r="AT144" s="104"/>
      <c r="AU144" s="104"/>
      <c r="AV144" s="104"/>
      <c r="AW144" s="104"/>
      <c r="AX144" s="104"/>
      <c r="AY144" s="104"/>
      <c r="AZ144" s="104"/>
      <c r="BA144" s="104"/>
      <c r="BB144" s="104"/>
      <c r="BC144" s="104"/>
      <c r="BD144" s="104"/>
      <c r="BE144" s="104"/>
      <c r="BF144" s="104"/>
      <c r="BG144" s="104"/>
      <c r="BH144" s="104"/>
      <c r="BI144" s="104"/>
      <c r="BJ144" s="104"/>
      <c r="BK144" s="104"/>
      <c r="BL144" s="104"/>
      <c r="BM144" s="104"/>
      <c r="BN144" s="104"/>
      <c r="BO144" s="104"/>
      <c r="BP144" s="104"/>
      <c r="BQ144" s="104"/>
      <c r="BR144" s="104"/>
      <c r="BS144" s="104"/>
      <c r="BT144" s="104"/>
      <c r="BU144" s="104"/>
      <c r="BV144" s="104"/>
      <c r="BW144" s="104"/>
      <c r="BX144" s="104"/>
      <c r="BY144" s="104"/>
      <c r="BZ144" s="104"/>
      <c r="CA144" s="104"/>
      <c r="CB144" s="104"/>
      <c r="CC144" s="104"/>
      <c r="CD144" s="104"/>
      <c r="CE144" s="104"/>
      <c r="CF144" s="104"/>
      <c r="CG144" s="104"/>
      <c r="CH144" s="104"/>
      <c r="CI144" s="104"/>
      <c r="CJ144" s="104"/>
      <c r="CK144" s="104"/>
      <c r="CL144" s="104"/>
      <c r="CM144" s="104"/>
      <c r="CN144" s="104"/>
      <c r="CO144" s="104"/>
      <c r="CP144" s="104"/>
      <c r="CQ144" s="104"/>
      <c r="CR144" s="104"/>
      <c r="CS144" s="104"/>
      <c r="CT144" s="104"/>
      <c r="CU144" s="104"/>
      <c r="CV144" s="104"/>
      <c r="CW144" s="104"/>
      <c r="CX144" s="104"/>
      <c r="CY144" s="104"/>
      <c r="CZ144" s="104"/>
      <c r="DA144" s="104"/>
      <c r="DB144" s="104"/>
      <c r="DC144" s="104"/>
      <c r="DD144" s="104"/>
      <c r="DE144" s="104"/>
      <c r="DF144" s="104"/>
      <c r="DG144" s="104"/>
      <c r="DH144" s="104"/>
      <c r="DI144" s="104"/>
      <c r="DJ144" s="104"/>
      <c r="DK144" s="104"/>
      <c r="DL144" s="104"/>
      <c r="DM144" s="104"/>
      <c r="DN144" s="104"/>
      <c r="DO144" s="104"/>
      <c r="DP144" s="104"/>
      <c r="DQ144" s="104"/>
      <c r="DR144" s="104"/>
      <c r="DS144" s="104"/>
      <c r="DT144" s="104"/>
      <c r="DU144" s="104"/>
      <c r="DV144" s="104"/>
      <c r="DW144" s="104"/>
      <c r="DX144" s="104"/>
      <c r="DY144" s="104"/>
      <c r="DZ144" s="104"/>
      <c r="EA144" s="104"/>
      <c r="EB144" s="104"/>
      <c r="EC144" s="104"/>
      <c r="ED144" s="104"/>
      <c r="EE144" s="104"/>
      <c r="EF144" s="104"/>
      <c r="EG144" s="104"/>
      <c r="EH144" s="104"/>
      <c r="EI144" s="104"/>
      <c r="EJ144" s="104"/>
      <c r="EK144" s="104"/>
      <c r="EL144" s="104"/>
      <c r="EM144" s="104"/>
      <c r="EN144" s="104"/>
      <c r="EO144" s="104"/>
      <c r="EP144" s="104"/>
      <c r="EQ144" s="104"/>
      <c r="ER144" s="104"/>
      <c r="ES144" s="104"/>
      <c r="ET144" s="104"/>
      <c r="EU144" s="104"/>
      <c r="EV144" s="104"/>
      <c r="EW144" s="104"/>
      <c r="EX144" s="104"/>
      <c r="EY144" s="104"/>
      <c r="EZ144" s="104"/>
      <c r="FA144" s="104"/>
      <c r="FB144" s="104"/>
      <c r="FC144" s="104"/>
      <c r="FD144" s="104"/>
      <c r="FE144" s="104"/>
      <c r="FF144" s="104"/>
      <c r="FG144" s="104"/>
      <c r="FH144" s="104"/>
      <c r="FI144" s="104"/>
      <c r="FJ144" s="104"/>
      <c r="FK144" s="104"/>
      <c r="FL144" s="104"/>
      <c r="FM144" s="104"/>
      <c r="FN144" s="104"/>
      <c r="FO144" s="104"/>
      <c r="FP144" s="104"/>
      <c r="FQ144" s="104"/>
      <c r="FR144" s="104"/>
      <c r="FS144" s="104"/>
      <c r="FT144" s="104"/>
      <c r="FU144" s="104"/>
      <c r="FV144" s="104"/>
      <c r="FW144" s="104"/>
      <c r="FX144" s="104"/>
      <c r="FY144" s="104"/>
      <c r="FZ144" s="104"/>
      <c r="GA144" s="104"/>
      <c r="GB144" s="104"/>
      <c r="GC144" s="104"/>
      <c r="GD144" s="104"/>
      <c r="GE144" s="104"/>
      <c r="GF144" s="104"/>
      <c r="GG144" s="104"/>
      <c r="GH144" s="104"/>
      <c r="GI144" s="104"/>
      <c r="GJ144" s="104"/>
      <c r="GK144" s="104"/>
      <c r="GL144" s="104"/>
      <c r="GM144" s="104"/>
      <c r="GN144" s="104"/>
      <c r="GO144" s="104"/>
      <c r="GP144" s="104"/>
      <c r="GQ144" s="104"/>
      <c r="GR144" s="104"/>
      <c r="GS144" s="104"/>
      <c r="GT144" s="104"/>
      <c r="GU144" s="104"/>
      <c r="GV144" s="104"/>
      <c r="GW144" s="104"/>
      <c r="GX144" s="104"/>
      <c r="GY144" s="104"/>
      <c r="GZ144" s="104"/>
      <c r="HA144" s="104"/>
      <c r="HB144" s="104"/>
      <c r="HC144" s="104"/>
      <c r="HD144" s="104"/>
      <c r="HE144" s="104"/>
      <c r="HF144" s="104"/>
      <c r="HG144" s="104"/>
      <c r="HH144" s="104"/>
      <c r="HI144" s="104"/>
      <c r="HJ144" s="104"/>
      <c r="HK144" s="104"/>
      <c r="HL144" s="104"/>
      <c r="HM144" s="104"/>
      <c r="HN144" s="104"/>
      <c r="HO144" s="104"/>
      <c r="HP144" s="104"/>
      <c r="HQ144" s="104"/>
      <c r="HR144" s="104"/>
      <c r="HS144" s="104"/>
      <c r="HT144" s="104"/>
      <c r="HU144" s="104"/>
      <c r="HV144" s="104"/>
      <c r="HW144" s="104"/>
      <c r="HX144" s="104"/>
      <c r="HY144" s="104"/>
      <c r="HZ144" s="104"/>
      <c r="IA144" s="104"/>
      <c r="IB144" s="104"/>
      <c r="IC144" s="104"/>
      <c r="ID144" s="104"/>
      <c r="IE144" s="104"/>
      <c r="IF144" s="104"/>
      <c r="IG144" s="104"/>
      <c r="IH144" s="104"/>
      <c r="II144" s="104"/>
      <c r="IJ144" s="104"/>
      <c r="IK144" s="104"/>
      <c r="IL144" s="104"/>
      <c r="IM144" s="104"/>
      <c r="IN144" s="104"/>
      <c r="IO144" s="104"/>
      <c r="IP144" s="104"/>
      <c r="IQ144" s="104"/>
      <c r="IR144" s="104"/>
      <c r="IS144" s="104"/>
      <c r="IT144" s="104"/>
      <c r="IU144" s="104"/>
    </row>
    <row r="145" s="64" customFormat="1" ht="18" customHeight="1" spans="1:255">
      <c r="A145" s="99" t="s">
        <v>339</v>
      </c>
      <c r="B145" s="99" t="s">
        <v>340</v>
      </c>
      <c r="C145" s="99">
        <v>2025</v>
      </c>
      <c r="D145" s="99" t="s">
        <v>341</v>
      </c>
      <c r="E145" s="99" t="s">
        <v>352</v>
      </c>
      <c r="F145" s="99" t="s">
        <v>353</v>
      </c>
      <c r="G145" s="111">
        <v>88</v>
      </c>
      <c r="H145" s="111">
        <v>1.25</v>
      </c>
      <c r="I145" s="111">
        <f t="shared" si="66"/>
        <v>89.25</v>
      </c>
      <c r="J145" s="112">
        <v>92.0823529411765</v>
      </c>
      <c r="K145" s="111">
        <v>1</v>
      </c>
      <c r="L145" s="111">
        <f t="shared" si="67"/>
        <v>93.0823529411765</v>
      </c>
      <c r="M145" s="111">
        <v>81.625</v>
      </c>
      <c r="N145" s="111">
        <v>0</v>
      </c>
      <c r="O145" s="111">
        <f t="shared" si="68"/>
        <v>81.625</v>
      </c>
      <c r="P145" s="111">
        <v>60</v>
      </c>
      <c r="Q145" s="111">
        <v>0</v>
      </c>
      <c r="R145" s="111">
        <f t="shared" si="69"/>
        <v>60</v>
      </c>
      <c r="S145" s="111">
        <v>60</v>
      </c>
      <c r="T145" s="111">
        <v>20.5</v>
      </c>
      <c r="U145" s="111">
        <f t="shared" si="70"/>
        <v>80.5</v>
      </c>
      <c r="V145" s="111">
        <f t="shared" si="71"/>
        <v>89.8430147058824</v>
      </c>
      <c r="W145" s="99">
        <v>5</v>
      </c>
      <c r="X145" s="99">
        <v>4</v>
      </c>
      <c r="Y145" s="57" t="s">
        <v>40</v>
      </c>
      <c r="Z145" s="99">
        <v>84</v>
      </c>
      <c r="AA145" s="105" t="s">
        <v>286</v>
      </c>
      <c r="AB145" s="99"/>
      <c r="AC145" s="105"/>
      <c r="AD145" s="99"/>
      <c r="AE145" s="113"/>
      <c r="AF145" s="104"/>
      <c r="AG145" s="104"/>
      <c r="AH145" s="104"/>
      <c r="AI145" s="104"/>
      <c r="AJ145" s="104"/>
      <c r="AK145" s="104"/>
      <c r="AL145" s="104"/>
      <c r="AM145" s="104"/>
      <c r="AN145" s="104"/>
      <c r="AO145" s="104"/>
      <c r="AP145" s="104"/>
      <c r="AQ145" s="104"/>
      <c r="AR145" s="104"/>
      <c r="AS145" s="104"/>
      <c r="AT145" s="104"/>
      <c r="AU145" s="104"/>
      <c r="AV145" s="104"/>
      <c r="AW145" s="104"/>
      <c r="AX145" s="104"/>
      <c r="AY145" s="104"/>
      <c r="AZ145" s="104"/>
      <c r="BA145" s="104"/>
      <c r="BB145" s="104"/>
      <c r="BC145" s="104"/>
      <c r="BD145" s="104"/>
      <c r="BE145" s="104"/>
      <c r="BF145" s="104"/>
      <c r="BG145" s="104"/>
      <c r="BH145" s="104"/>
      <c r="BI145" s="104"/>
      <c r="BJ145" s="104"/>
      <c r="BK145" s="104"/>
      <c r="BL145" s="104"/>
      <c r="BM145" s="104"/>
      <c r="BN145" s="104"/>
      <c r="BO145" s="104"/>
      <c r="BP145" s="104"/>
      <c r="BQ145" s="104"/>
      <c r="BR145" s="104"/>
      <c r="BS145" s="104"/>
      <c r="BT145" s="104"/>
      <c r="BU145" s="104"/>
      <c r="BV145" s="104"/>
      <c r="BW145" s="104"/>
      <c r="BX145" s="104"/>
      <c r="BY145" s="104"/>
      <c r="BZ145" s="104"/>
      <c r="CA145" s="104"/>
      <c r="CB145" s="104"/>
      <c r="CC145" s="104"/>
      <c r="CD145" s="104"/>
      <c r="CE145" s="104"/>
      <c r="CF145" s="104"/>
      <c r="CG145" s="104"/>
      <c r="CH145" s="104"/>
      <c r="CI145" s="104"/>
      <c r="CJ145" s="104"/>
      <c r="CK145" s="104"/>
      <c r="CL145" s="104"/>
      <c r="CM145" s="104"/>
      <c r="CN145" s="104"/>
      <c r="CO145" s="104"/>
      <c r="CP145" s="104"/>
      <c r="CQ145" s="104"/>
      <c r="CR145" s="104"/>
      <c r="CS145" s="104"/>
      <c r="CT145" s="104"/>
      <c r="CU145" s="104"/>
      <c r="CV145" s="104"/>
      <c r="CW145" s="104"/>
      <c r="CX145" s="104"/>
      <c r="CY145" s="104"/>
      <c r="CZ145" s="104"/>
      <c r="DA145" s="104"/>
      <c r="DB145" s="104"/>
      <c r="DC145" s="104"/>
      <c r="DD145" s="104"/>
      <c r="DE145" s="104"/>
      <c r="DF145" s="104"/>
      <c r="DG145" s="104"/>
      <c r="DH145" s="104"/>
      <c r="DI145" s="104"/>
      <c r="DJ145" s="104"/>
      <c r="DK145" s="104"/>
      <c r="DL145" s="104"/>
      <c r="DM145" s="104"/>
      <c r="DN145" s="104"/>
      <c r="DO145" s="104"/>
      <c r="DP145" s="104"/>
      <c r="DQ145" s="104"/>
      <c r="DR145" s="104"/>
      <c r="DS145" s="104"/>
      <c r="DT145" s="104"/>
      <c r="DU145" s="104"/>
      <c r="DV145" s="104"/>
      <c r="DW145" s="104"/>
      <c r="DX145" s="104"/>
      <c r="DY145" s="104"/>
      <c r="DZ145" s="104"/>
      <c r="EA145" s="104"/>
      <c r="EB145" s="104"/>
      <c r="EC145" s="104"/>
      <c r="ED145" s="104"/>
      <c r="EE145" s="104"/>
      <c r="EF145" s="104"/>
      <c r="EG145" s="104"/>
      <c r="EH145" s="104"/>
      <c r="EI145" s="104"/>
      <c r="EJ145" s="104"/>
      <c r="EK145" s="104"/>
      <c r="EL145" s="104"/>
      <c r="EM145" s="104"/>
      <c r="EN145" s="104"/>
      <c r="EO145" s="104"/>
      <c r="EP145" s="104"/>
      <c r="EQ145" s="104"/>
      <c r="ER145" s="104"/>
      <c r="ES145" s="104"/>
      <c r="ET145" s="104"/>
      <c r="EU145" s="104"/>
      <c r="EV145" s="104"/>
      <c r="EW145" s="104"/>
      <c r="EX145" s="104"/>
      <c r="EY145" s="104"/>
      <c r="EZ145" s="104"/>
      <c r="FA145" s="104"/>
      <c r="FB145" s="104"/>
      <c r="FC145" s="104"/>
      <c r="FD145" s="104"/>
      <c r="FE145" s="104"/>
      <c r="FF145" s="104"/>
      <c r="FG145" s="104"/>
      <c r="FH145" s="104"/>
      <c r="FI145" s="104"/>
      <c r="FJ145" s="104"/>
      <c r="FK145" s="104"/>
      <c r="FL145" s="104"/>
      <c r="FM145" s="104"/>
      <c r="FN145" s="104"/>
      <c r="FO145" s="104"/>
      <c r="FP145" s="104"/>
      <c r="FQ145" s="104"/>
      <c r="FR145" s="104"/>
      <c r="FS145" s="104"/>
      <c r="FT145" s="104"/>
      <c r="FU145" s="104"/>
      <c r="FV145" s="104"/>
      <c r="FW145" s="104"/>
      <c r="FX145" s="104"/>
      <c r="FY145" s="104"/>
      <c r="FZ145" s="104"/>
      <c r="GA145" s="104"/>
      <c r="GB145" s="104"/>
      <c r="GC145" s="104"/>
      <c r="GD145" s="104"/>
      <c r="GE145" s="104"/>
      <c r="GF145" s="104"/>
      <c r="GG145" s="104"/>
      <c r="GH145" s="104"/>
      <c r="GI145" s="104"/>
      <c r="GJ145" s="104"/>
      <c r="GK145" s="104"/>
      <c r="GL145" s="104"/>
      <c r="GM145" s="104"/>
      <c r="GN145" s="104"/>
      <c r="GO145" s="104"/>
      <c r="GP145" s="104"/>
      <c r="GQ145" s="104"/>
      <c r="GR145" s="104"/>
      <c r="GS145" s="104"/>
      <c r="GT145" s="104"/>
      <c r="GU145" s="104"/>
      <c r="GV145" s="104"/>
      <c r="GW145" s="104"/>
      <c r="GX145" s="104"/>
      <c r="GY145" s="104"/>
      <c r="GZ145" s="104"/>
      <c r="HA145" s="104"/>
      <c r="HB145" s="104"/>
      <c r="HC145" s="104"/>
      <c r="HD145" s="104"/>
      <c r="HE145" s="104"/>
      <c r="HF145" s="104"/>
      <c r="HG145" s="104"/>
      <c r="HH145" s="104"/>
      <c r="HI145" s="104"/>
      <c r="HJ145" s="104"/>
      <c r="HK145" s="104"/>
      <c r="HL145" s="104"/>
      <c r="HM145" s="104"/>
      <c r="HN145" s="104"/>
      <c r="HO145" s="104"/>
      <c r="HP145" s="104"/>
      <c r="HQ145" s="104"/>
      <c r="HR145" s="104"/>
      <c r="HS145" s="104"/>
      <c r="HT145" s="104"/>
      <c r="HU145" s="104"/>
      <c r="HV145" s="104"/>
      <c r="HW145" s="104"/>
      <c r="HX145" s="104"/>
      <c r="HY145" s="104"/>
      <c r="HZ145" s="104"/>
      <c r="IA145" s="104"/>
      <c r="IB145" s="104"/>
      <c r="IC145" s="104"/>
      <c r="ID145" s="104"/>
      <c r="IE145" s="104"/>
      <c r="IF145" s="104"/>
      <c r="IG145" s="104"/>
      <c r="IH145" s="104"/>
      <c r="II145" s="104"/>
      <c r="IJ145" s="104"/>
      <c r="IK145" s="104"/>
      <c r="IL145" s="104"/>
      <c r="IM145" s="104"/>
      <c r="IN145" s="104"/>
      <c r="IO145" s="104"/>
      <c r="IP145" s="104"/>
      <c r="IQ145" s="104"/>
      <c r="IR145" s="104"/>
      <c r="IS145" s="104"/>
      <c r="IT145" s="104"/>
      <c r="IU145" s="104"/>
    </row>
    <row r="146" s="64" customFormat="1" ht="18" customHeight="1" spans="1:255">
      <c r="A146" s="99" t="s">
        <v>339</v>
      </c>
      <c r="B146" s="99" t="s">
        <v>340</v>
      </c>
      <c r="C146" s="99">
        <v>2025</v>
      </c>
      <c r="D146" s="99" t="s">
        <v>341</v>
      </c>
      <c r="E146" s="99" t="s">
        <v>354</v>
      </c>
      <c r="F146" s="99" t="s">
        <v>355</v>
      </c>
      <c r="G146" s="111">
        <v>88</v>
      </c>
      <c r="H146" s="111">
        <v>1.95</v>
      </c>
      <c r="I146" s="111">
        <f t="shared" si="66"/>
        <v>89.95</v>
      </c>
      <c r="J146" s="112">
        <v>90</v>
      </c>
      <c r="K146" s="111">
        <v>2.78</v>
      </c>
      <c r="L146" s="111">
        <f t="shared" si="67"/>
        <v>92.78</v>
      </c>
      <c r="M146" s="111">
        <v>80.2</v>
      </c>
      <c r="N146" s="111">
        <v>0</v>
      </c>
      <c r="O146" s="111">
        <f t="shared" si="68"/>
        <v>80.2</v>
      </c>
      <c r="P146" s="111">
        <v>60</v>
      </c>
      <c r="Q146" s="111">
        <v>0</v>
      </c>
      <c r="R146" s="111">
        <f t="shared" si="69"/>
        <v>60</v>
      </c>
      <c r="S146" s="111">
        <v>60</v>
      </c>
      <c r="T146" s="111">
        <v>24.5</v>
      </c>
      <c r="U146" s="111">
        <f t="shared" si="70"/>
        <v>84.5</v>
      </c>
      <c r="V146" s="111">
        <f t="shared" si="71"/>
        <v>89.815</v>
      </c>
      <c r="W146" s="99">
        <v>6</v>
      </c>
      <c r="X146" s="99">
        <v>9</v>
      </c>
      <c r="Y146" s="57" t="s">
        <v>40</v>
      </c>
      <c r="Z146" s="99">
        <v>84</v>
      </c>
      <c r="AA146" s="105" t="s">
        <v>286</v>
      </c>
      <c r="AB146" s="99"/>
      <c r="AC146" s="99"/>
      <c r="AD146" s="99"/>
      <c r="AE146" s="113"/>
      <c r="AF146" s="104"/>
      <c r="AG146" s="104"/>
      <c r="AH146" s="104"/>
      <c r="AI146" s="104"/>
      <c r="AJ146" s="104"/>
      <c r="AK146" s="104"/>
      <c r="AL146" s="104"/>
      <c r="AM146" s="104"/>
      <c r="AN146" s="104"/>
      <c r="AO146" s="104"/>
      <c r="AP146" s="104"/>
      <c r="AQ146" s="104"/>
      <c r="AR146" s="104"/>
      <c r="AS146" s="104"/>
      <c r="AT146" s="104"/>
      <c r="AU146" s="104"/>
      <c r="AV146" s="104"/>
      <c r="AW146" s="104"/>
      <c r="AX146" s="104"/>
      <c r="AY146" s="104"/>
      <c r="AZ146" s="104"/>
      <c r="BA146" s="104"/>
      <c r="BB146" s="104"/>
      <c r="BC146" s="104"/>
      <c r="BD146" s="104"/>
      <c r="BE146" s="104"/>
      <c r="BF146" s="104"/>
      <c r="BG146" s="104"/>
      <c r="BH146" s="104"/>
      <c r="BI146" s="104"/>
      <c r="BJ146" s="104"/>
      <c r="BK146" s="104"/>
      <c r="BL146" s="104"/>
      <c r="BM146" s="104"/>
      <c r="BN146" s="104"/>
      <c r="BO146" s="104"/>
      <c r="BP146" s="104"/>
      <c r="BQ146" s="104"/>
      <c r="BR146" s="104"/>
      <c r="BS146" s="104"/>
      <c r="BT146" s="104"/>
      <c r="BU146" s="104"/>
      <c r="BV146" s="104"/>
      <c r="BW146" s="104"/>
      <c r="BX146" s="104"/>
      <c r="BY146" s="104"/>
      <c r="BZ146" s="104"/>
      <c r="CA146" s="104"/>
      <c r="CB146" s="104"/>
      <c r="CC146" s="104"/>
      <c r="CD146" s="104"/>
      <c r="CE146" s="104"/>
      <c r="CF146" s="104"/>
      <c r="CG146" s="104"/>
      <c r="CH146" s="104"/>
      <c r="CI146" s="104"/>
      <c r="CJ146" s="104"/>
      <c r="CK146" s="104"/>
      <c r="CL146" s="104"/>
      <c r="CM146" s="104"/>
      <c r="CN146" s="104"/>
      <c r="CO146" s="104"/>
      <c r="CP146" s="104"/>
      <c r="CQ146" s="104"/>
      <c r="CR146" s="104"/>
      <c r="CS146" s="104"/>
      <c r="CT146" s="104"/>
      <c r="CU146" s="104"/>
      <c r="CV146" s="104"/>
      <c r="CW146" s="104"/>
      <c r="CX146" s="104"/>
      <c r="CY146" s="104"/>
      <c r="CZ146" s="104"/>
      <c r="DA146" s="104"/>
      <c r="DB146" s="104"/>
      <c r="DC146" s="104"/>
      <c r="DD146" s="104"/>
      <c r="DE146" s="104"/>
      <c r="DF146" s="104"/>
      <c r="DG146" s="104"/>
      <c r="DH146" s="104"/>
      <c r="DI146" s="104"/>
      <c r="DJ146" s="104"/>
      <c r="DK146" s="104"/>
      <c r="DL146" s="104"/>
      <c r="DM146" s="104"/>
      <c r="DN146" s="104"/>
      <c r="DO146" s="104"/>
      <c r="DP146" s="104"/>
      <c r="DQ146" s="104"/>
      <c r="DR146" s="104"/>
      <c r="DS146" s="104"/>
      <c r="DT146" s="104"/>
      <c r="DU146" s="104"/>
      <c r="DV146" s="104"/>
      <c r="DW146" s="104"/>
      <c r="DX146" s="104"/>
      <c r="DY146" s="104"/>
      <c r="DZ146" s="104"/>
      <c r="EA146" s="104"/>
      <c r="EB146" s="104"/>
      <c r="EC146" s="104"/>
      <c r="ED146" s="104"/>
      <c r="EE146" s="104"/>
      <c r="EF146" s="104"/>
      <c r="EG146" s="104"/>
      <c r="EH146" s="104"/>
      <c r="EI146" s="104"/>
      <c r="EJ146" s="104"/>
      <c r="EK146" s="104"/>
      <c r="EL146" s="104"/>
      <c r="EM146" s="104"/>
      <c r="EN146" s="104"/>
      <c r="EO146" s="104"/>
      <c r="EP146" s="104"/>
      <c r="EQ146" s="104"/>
      <c r="ER146" s="104"/>
      <c r="ES146" s="104"/>
      <c r="ET146" s="104"/>
      <c r="EU146" s="104"/>
      <c r="EV146" s="104"/>
      <c r="EW146" s="104"/>
      <c r="EX146" s="104"/>
      <c r="EY146" s="104"/>
      <c r="EZ146" s="104"/>
      <c r="FA146" s="104"/>
      <c r="FB146" s="104"/>
      <c r="FC146" s="104"/>
      <c r="FD146" s="104"/>
      <c r="FE146" s="104"/>
      <c r="FF146" s="104"/>
      <c r="FG146" s="104"/>
      <c r="FH146" s="104"/>
      <c r="FI146" s="104"/>
      <c r="FJ146" s="104"/>
      <c r="FK146" s="104"/>
      <c r="FL146" s="104"/>
      <c r="FM146" s="104"/>
      <c r="FN146" s="104"/>
      <c r="FO146" s="104"/>
      <c r="FP146" s="104"/>
      <c r="FQ146" s="104"/>
      <c r="FR146" s="104"/>
      <c r="FS146" s="104"/>
      <c r="FT146" s="104"/>
      <c r="FU146" s="104"/>
      <c r="FV146" s="104"/>
      <c r="FW146" s="104"/>
      <c r="FX146" s="104"/>
      <c r="FY146" s="104"/>
      <c r="FZ146" s="104"/>
      <c r="GA146" s="104"/>
      <c r="GB146" s="104"/>
      <c r="GC146" s="104"/>
      <c r="GD146" s="104"/>
      <c r="GE146" s="104"/>
      <c r="GF146" s="104"/>
      <c r="GG146" s="104"/>
      <c r="GH146" s="104"/>
      <c r="GI146" s="104"/>
      <c r="GJ146" s="104"/>
      <c r="GK146" s="104"/>
      <c r="GL146" s="104"/>
      <c r="GM146" s="104"/>
      <c r="GN146" s="104"/>
      <c r="GO146" s="104"/>
      <c r="GP146" s="104"/>
      <c r="GQ146" s="104"/>
      <c r="GR146" s="104"/>
      <c r="GS146" s="104"/>
      <c r="GT146" s="104"/>
      <c r="GU146" s="104"/>
      <c r="GV146" s="104"/>
      <c r="GW146" s="104"/>
      <c r="GX146" s="104"/>
      <c r="GY146" s="104"/>
      <c r="GZ146" s="104"/>
      <c r="HA146" s="104"/>
      <c r="HB146" s="104"/>
      <c r="HC146" s="104"/>
      <c r="HD146" s="104"/>
      <c r="HE146" s="104"/>
      <c r="HF146" s="104"/>
      <c r="HG146" s="104"/>
      <c r="HH146" s="104"/>
      <c r="HI146" s="104"/>
      <c r="HJ146" s="104"/>
      <c r="HK146" s="104"/>
      <c r="HL146" s="104"/>
      <c r="HM146" s="104"/>
      <c r="HN146" s="104"/>
      <c r="HO146" s="104"/>
      <c r="HP146" s="104"/>
      <c r="HQ146" s="104"/>
      <c r="HR146" s="104"/>
      <c r="HS146" s="104"/>
      <c r="HT146" s="104"/>
      <c r="HU146" s="104"/>
      <c r="HV146" s="104"/>
      <c r="HW146" s="104"/>
      <c r="HX146" s="104"/>
      <c r="HY146" s="104"/>
      <c r="HZ146" s="104"/>
      <c r="IA146" s="104"/>
      <c r="IB146" s="104"/>
      <c r="IC146" s="104"/>
      <c r="ID146" s="104"/>
      <c r="IE146" s="104"/>
      <c r="IF146" s="104"/>
      <c r="IG146" s="104"/>
      <c r="IH146" s="104"/>
      <c r="II146" s="104"/>
      <c r="IJ146" s="104"/>
      <c r="IK146" s="104"/>
      <c r="IL146" s="104"/>
      <c r="IM146" s="104"/>
      <c r="IN146" s="104"/>
      <c r="IO146" s="104"/>
      <c r="IP146" s="104"/>
      <c r="IQ146" s="104"/>
      <c r="IR146" s="104"/>
      <c r="IS146" s="104"/>
      <c r="IT146" s="104"/>
      <c r="IU146" s="104"/>
    </row>
    <row r="147" s="64" customFormat="1" ht="18" customHeight="1" spans="1:255">
      <c r="A147" s="99" t="s">
        <v>339</v>
      </c>
      <c r="B147" s="99" t="s">
        <v>340</v>
      </c>
      <c r="C147" s="99">
        <v>2025</v>
      </c>
      <c r="D147" s="99" t="s">
        <v>341</v>
      </c>
      <c r="E147" s="99" t="s">
        <v>356</v>
      </c>
      <c r="F147" s="99" t="s">
        <v>357</v>
      </c>
      <c r="G147" s="111">
        <v>88</v>
      </c>
      <c r="H147" s="111">
        <v>2.5</v>
      </c>
      <c r="I147" s="111">
        <f t="shared" si="66"/>
        <v>90.5</v>
      </c>
      <c r="J147" s="112">
        <v>91.2962962962963</v>
      </c>
      <c r="K147" s="111">
        <v>1</v>
      </c>
      <c r="L147" s="111">
        <f t="shared" si="67"/>
        <v>92.2962962962963</v>
      </c>
      <c r="M147" s="111">
        <v>75.4</v>
      </c>
      <c r="N147" s="111">
        <v>0</v>
      </c>
      <c r="O147" s="111">
        <f t="shared" si="68"/>
        <v>75.4</v>
      </c>
      <c r="P147" s="111">
        <v>60</v>
      </c>
      <c r="Q147" s="111">
        <v>0.5</v>
      </c>
      <c r="R147" s="111">
        <f t="shared" si="69"/>
        <v>60.5</v>
      </c>
      <c r="S147" s="111">
        <v>60</v>
      </c>
      <c r="T147" s="111">
        <v>25.5</v>
      </c>
      <c r="U147" s="111">
        <f t="shared" si="70"/>
        <v>85.5</v>
      </c>
      <c r="V147" s="111">
        <f t="shared" si="71"/>
        <v>89.3422222222222</v>
      </c>
      <c r="W147" s="99">
        <v>7</v>
      </c>
      <c r="X147" s="99">
        <v>7</v>
      </c>
      <c r="Y147" s="57" t="s">
        <v>40</v>
      </c>
      <c r="Z147" s="99">
        <v>84</v>
      </c>
      <c r="AA147" s="105" t="s">
        <v>286</v>
      </c>
      <c r="AB147" s="99"/>
      <c r="AC147" s="105" t="s">
        <v>358</v>
      </c>
      <c r="AD147" s="99"/>
      <c r="AE147" s="113"/>
      <c r="AF147" s="104"/>
      <c r="AG147" s="104"/>
      <c r="AH147" s="104"/>
      <c r="AI147" s="104"/>
      <c r="AJ147" s="104"/>
      <c r="AK147" s="104"/>
      <c r="AL147" s="104"/>
      <c r="AM147" s="104"/>
      <c r="AN147" s="104"/>
      <c r="AO147" s="104"/>
      <c r="AP147" s="104"/>
      <c r="AQ147" s="104"/>
      <c r="AR147" s="104"/>
      <c r="AS147" s="104"/>
      <c r="AT147" s="104"/>
      <c r="AU147" s="104"/>
      <c r="AV147" s="104"/>
      <c r="AW147" s="104"/>
      <c r="AX147" s="104"/>
      <c r="AY147" s="104"/>
      <c r="AZ147" s="104"/>
      <c r="BA147" s="104"/>
      <c r="BB147" s="104"/>
      <c r="BC147" s="104"/>
      <c r="BD147" s="104"/>
      <c r="BE147" s="104"/>
      <c r="BF147" s="104"/>
      <c r="BG147" s="104"/>
      <c r="BH147" s="104"/>
      <c r="BI147" s="104"/>
      <c r="BJ147" s="104"/>
      <c r="BK147" s="104"/>
      <c r="BL147" s="104"/>
      <c r="BM147" s="104"/>
      <c r="BN147" s="104"/>
      <c r="BO147" s="104"/>
      <c r="BP147" s="104"/>
      <c r="BQ147" s="104"/>
      <c r="BR147" s="104"/>
      <c r="BS147" s="104"/>
      <c r="BT147" s="104"/>
      <c r="BU147" s="104"/>
      <c r="BV147" s="104"/>
      <c r="BW147" s="104"/>
      <c r="BX147" s="104"/>
      <c r="BY147" s="104"/>
      <c r="BZ147" s="104"/>
      <c r="CA147" s="104"/>
      <c r="CB147" s="104"/>
      <c r="CC147" s="104"/>
      <c r="CD147" s="104"/>
      <c r="CE147" s="104"/>
      <c r="CF147" s="104"/>
      <c r="CG147" s="104"/>
      <c r="CH147" s="104"/>
      <c r="CI147" s="104"/>
      <c r="CJ147" s="104"/>
      <c r="CK147" s="104"/>
      <c r="CL147" s="104"/>
      <c r="CM147" s="104"/>
      <c r="CN147" s="104"/>
      <c r="CO147" s="104"/>
      <c r="CP147" s="104"/>
      <c r="CQ147" s="104"/>
      <c r="CR147" s="104"/>
      <c r="CS147" s="104"/>
      <c r="CT147" s="104"/>
      <c r="CU147" s="104"/>
      <c r="CV147" s="104"/>
      <c r="CW147" s="104"/>
      <c r="CX147" s="104"/>
      <c r="CY147" s="104"/>
      <c r="CZ147" s="104"/>
      <c r="DA147" s="104"/>
      <c r="DB147" s="104"/>
      <c r="DC147" s="104"/>
      <c r="DD147" s="104"/>
      <c r="DE147" s="104"/>
      <c r="DF147" s="104"/>
      <c r="DG147" s="104"/>
      <c r="DH147" s="104"/>
      <c r="DI147" s="104"/>
      <c r="DJ147" s="104"/>
      <c r="DK147" s="104"/>
      <c r="DL147" s="104"/>
      <c r="DM147" s="104"/>
      <c r="DN147" s="104"/>
      <c r="DO147" s="104"/>
      <c r="DP147" s="104"/>
      <c r="DQ147" s="104"/>
      <c r="DR147" s="104"/>
      <c r="DS147" s="104"/>
      <c r="DT147" s="104"/>
      <c r="DU147" s="104"/>
      <c r="DV147" s="104"/>
      <c r="DW147" s="104"/>
      <c r="DX147" s="104"/>
      <c r="DY147" s="104"/>
      <c r="DZ147" s="104"/>
      <c r="EA147" s="104"/>
      <c r="EB147" s="104"/>
      <c r="EC147" s="104"/>
      <c r="ED147" s="104"/>
      <c r="EE147" s="104"/>
      <c r="EF147" s="104"/>
      <c r="EG147" s="104"/>
      <c r="EH147" s="104"/>
      <c r="EI147" s="104"/>
      <c r="EJ147" s="104"/>
      <c r="EK147" s="104"/>
      <c r="EL147" s="104"/>
      <c r="EM147" s="104"/>
      <c r="EN147" s="104"/>
      <c r="EO147" s="104"/>
      <c r="EP147" s="104"/>
      <c r="EQ147" s="104"/>
      <c r="ER147" s="104"/>
      <c r="ES147" s="104"/>
      <c r="ET147" s="104"/>
      <c r="EU147" s="104"/>
      <c r="EV147" s="104"/>
      <c r="EW147" s="104"/>
      <c r="EX147" s="104"/>
      <c r="EY147" s="104"/>
      <c r="EZ147" s="104"/>
      <c r="FA147" s="104"/>
      <c r="FB147" s="104"/>
      <c r="FC147" s="104"/>
      <c r="FD147" s="104"/>
      <c r="FE147" s="104"/>
      <c r="FF147" s="104"/>
      <c r="FG147" s="104"/>
      <c r="FH147" s="104"/>
      <c r="FI147" s="104"/>
      <c r="FJ147" s="104"/>
      <c r="FK147" s="104"/>
      <c r="FL147" s="104"/>
      <c r="FM147" s="104"/>
      <c r="FN147" s="104"/>
      <c r="FO147" s="104"/>
      <c r="FP147" s="104"/>
      <c r="FQ147" s="104"/>
      <c r="FR147" s="104"/>
      <c r="FS147" s="104"/>
      <c r="FT147" s="104"/>
      <c r="FU147" s="104"/>
      <c r="FV147" s="104"/>
      <c r="FW147" s="104"/>
      <c r="FX147" s="104"/>
      <c r="FY147" s="104"/>
      <c r="FZ147" s="104"/>
      <c r="GA147" s="104"/>
      <c r="GB147" s="104"/>
      <c r="GC147" s="104"/>
      <c r="GD147" s="104"/>
      <c r="GE147" s="104"/>
      <c r="GF147" s="104"/>
      <c r="GG147" s="104"/>
      <c r="GH147" s="104"/>
      <c r="GI147" s="104"/>
      <c r="GJ147" s="104"/>
      <c r="GK147" s="104"/>
      <c r="GL147" s="104"/>
      <c r="GM147" s="104"/>
      <c r="GN147" s="104"/>
      <c r="GO147" s="104"/>
      <c r="GP147" s="104"/>
      <c r="GQ147" s="104"/>
      <c r="GR147" s="104"/>
      <c r="GS147" s="104"/>
      <c r="GT147" s="104"/>
      <c r="GU147" s="104"/>
      <c r="GV147" s="104"/>
      <c r="GW147" s="104"/>
      <c r="GX147" s="104"/>
      <c r="GY147" s="104"/>
      <c r="GZ147" s="104"/>
      <c r="HA147" s="104"/>
      <c r="HB147" s="104"/>
      <c r="HC147" s="104"/>
      <c r="HD147" s="104"/>
      <c r="HE147" s="104"/>
      <c r="HF147" s="104"/>
      <c r="HG147" s="104"/>
      <c r="HH147" s="104"/>
      <c r="HI147" s="104"/>
      <c r="HJ147" s="104"/>
      <c r="HK147" s="104"/>
      <c r="HL147" s="104"/>
      <c r="HM147" s="104"/>
      <c r="HN147" s="104"/>
      <c r="HO147" s="104"/>
      <c r="HP147" s="104"/>
      <c r="HQ147" s="104"/>
      <c r="HR147" s="104"/>
      <c r="HS147" s="104"/>
      <c r="HT147" s="104"/>
      <c r="HU147" s="104"/>
      <c r="HV147" s="104"/>
      <c r="HW147" s="104"/>
      <c r="HX147" s="104"/>
      <c r="HY147" s="104"/>
      <c r="HZ147" s="104"/>
      <c r="IA147" s="104"/>
      <c r="IB147" s="104"/>
      <c r="IC147" s="104"/>
      <c r="ID147" s="104"/>
      <c r="IE147" s="104"/>
      <c r="IF147" s="104"/>
      <c r="IG147" s="104"/>
      <c r="IH147" s="104"/>
      <c r="II147" s="104"/>
      <c r="IJ147" s="104"/>
      <c r="IK147" s="104"/>
      <c r="IL147" s="104"/>
      <c r="IM147" s="104"/>
      <c r="IN147" s="104"/>
      <c r="IO147" s="104"/>
      <c r="IP147" s="104"/>
      <c r="IQ147" s="104"/>
      <c r="IR147" s="104"/>
      <c r="IS147" s="104"/>
      <c r="IT147" s="104"/>
      <c r="IU147" s="104"/>
    </row>
    <row r="148" s="64" customFormat="1" ht="18" customHeight="1" spans="1:255">
      <c r="A148" s="99" t="s">
        <v>339</v>
      </c>
      <c r="B148" s="99" t="s">
        <v>340</v>
      </c>
      <c r="C148" s="99">
        <v>2025</v>
      </c>
      <c r="D148" s="99" t="s">
        <v>341</v>
      </c>
      <c r="E148" s="99" t="s">
        <v>359</v>
      </c>
      <c r="F148" s="99" t="s">
        <v>360</v>
      </c>
      <c r="G148" s="111">
        <v>88</v>
      </c>
      <c r="H148" s="111">
        <v>9</v>
      </c>
      <c r="I148" s="111">
        <f t="shared" si="66"/>
        <v>97</v>
      </c>
      <c r="J148" s="112">
        <v>89.5058823529412</v>
      </c>
      <c r="K148" s="111">
        <v>1.1</v>
      </c>
      <c r="L148" s="111">
        <f t="shared" si="67"/>
        <v>90.6058823529412</v>
      </c>
      <c r="M148" s="111">
        <v>81</v>
      </c>
      <c r="N148" s="111">
        <v>0</v>
      </c>
      <c r="O148" s="111">
        <f t="shared" si="68"/>
        <v>81</v>
      </c>
      <c r="P148" s="111">
        <v>60</v>
      </c>
      <c r="Q148" s="111">
        <v>0</v>
      </c>
      <c r="R148" s="111">
        <f t="shared" si="69"/>
        <v>60</v>
      </c>
      <c r="S148" s="111">
        <v>60</v>
      </c>
      <c r="T148" s="111">
        <v>25.5</v>
      </c>
      <c r="U148" s="111">
        <f t="shared" si="70"/>
        <v>85.5</v>
      </c>
      <c r="V148" s="111">
        <f t="shared" si="71"/>
        <v>88.9794117647059</v>
      </c>
      <c r="W148" s="99">
        <v>8</v>
      </c>
      <c r="X148" s="99">
        <v>10</v>
      </c>
      <c r="Y148" s="57" t="s">
        <v>40</v>
      </c>
      <c r="Z148" s="99">
        <v>84</v>
      </c>
      <c r="AA148" s="105" t="s">
        <v>286</v>
      </c>
      <c r="AB148" s="99"/>
      <c r="AC148" s="99"/>
      <c r="AD148" s="99"/>
      <c r="AE148" s="113"/>
      <c r="AF148" s="104"/>
      <c r="AG148" s="104"/>
      <c r="AH148" s="104"/>
      <c r="AI148" s="104"/>
      <c r="AJ148" s="104"/>
      <c r="AK148" s="104"/>
      <c r="AL148" s="104"/>
      <c r="AM148" s="104"/>
      <c r="AN148" s="104"/>
      <c r="AO148" s="104"/>
      <c r="AP148" s="104"/>
      <c r="AQ148" s="104"/>
      <c r="AR148" s="104"/>
      <c r="AS148" s="104"/>
      <c r="AT148" s="104"/>
      <c r="AU148" s="104"/>
      <c r="AV148" s="104"/>
      <c r="AW148" s="104"/>
      <c r="AX148" s="104"/>
      <c r="AY148" s="104"/>
      <c r="AZ148" s="104"/>
      <c r="BA148" s="104"/>
      <c r="BB148" s="104"/>
      <c r="BC148" s="104"/>
      <c r="BD148" s="104"/>
      <c r="BE148" s="104"/>
      <c r="BF148" s="104"/>
      <c r="BG148" s="104"/>
      <c r="BH148" s="104"/>
      <c r="BI148" s="104"/>
      <c r="BJ148" s="104"/>
      <c r="BK148" s="104"/>
      <c r="BL148" s="104"/>
      <c r="BM148" s="104"/>
      <c r="BN148" s="104"/>
      <c r="BO148" s="104"/>
      <c r="BP148" s="104"/>
      <c r="BQ148" s="104"/>
      <c r="BR148" s="104"/>
      <c r="BS148" s="104"/>
      <c r="BT148" s="104"/>
      <c r="BU148" s="104"/>
      <c r="BV148" s="104"/>
      <c r="BW148" s="104"/>
      <c r="BX148" s="104"/>
      <c r="BY148" s="104"/>
      <c r="BZ148" s="104"/>
      <c r="CA148" s="104"/>
      <c r="CB148" s="104"/>
      <c r="CC148" s="104"/>
      <c r="CD148" s="104"/>
      <c r="CE148" s="104"/>
      <c r="CF148" s="104"/>
      <c r="CG148" s="104"/>
      <c r="CH148" s="104"/>
      <c r="CI148" s="104"/>
      <c r="CJ148" s="104"/>
      <c r="CK148" s="104"/>
      <c r="CL148" s="104"/>
      <c r="CM148" s="104"/>
      <c r="CN148" s="104"/>
      <c r="CO148" s="104"/>
      <c r="CP148" s="104"/>
      <c r="CQ148" s="104"/>
      <c r="CR148" s="104"/>
      <c r="CS148" s="104"/>
      <c r="CT148" s="104"/>
      <c r="CU148" s="104"/>
      <c r="CV148" s="104"/>
      <c r="CW148" s="104"/>
      <c r="CX148" s="104"/>
      <c r="CY148" s="104"/>
      <c r="CZ148" s="104"/>
      <c r="DA148" s="104"/>
      <c r="DB148" s="104"/>
      <c r="DC148" s="104"/>
      <c r="DD148" s="104"/>
      <c r="DE148" s="104"/>
      <c r="DF148" s="104"/>
      <c r="DG148" s="104"/>
      <c r="DH148" s="104"/>
      <c r="DI148" s="104"/>
      <c r="DJ148" s="104"/>
      <c r="DK148" s="104"/>
      <c r="DL148" s="104"/>
      <c r="DM148" s="104"/>
      <c r="DN148" s="104"/>
      <c r="DO148" s="104"/>
      <c r="DP148" s="104"/>
      <c r="DQ148" s="104"/>
      <c r="DR148" s="104"/>
      <c r="DS148" s="104"/>
      <c r="DT148" s="104"/>
      <c r="DU148" s="104"/>
      <c r="DV148" s="104"/>
      <c r="DW148" s="104"/>
      <c r="DX148" s="104"/>
      <c r="DY148" s="104"/>
      <c r="DZ148" s="104"/>
      <c r="EA148" s="104"/>
      <c r="EB148" s="104"/>
      <c r="EC148" s="104"/>
      <c r="ED148" s="104"/>
      <c r="EE148" s="104"/>
      <c r="EF148" s="104"/>
      <c r="EG148" s="104"/>
      <c r="EH148" s="104"/>
      <c r="EI148" s="104"/>
      <c r="EJ148" s="104"/>
      <c r="EK148" s="104"/>
      <c r="EL148" s="104"/>
      <c r="EM148" s="104"/>
      <c r="EN148" s="104"/>
      <c r="EO148" s="104"/>
      <c r="EP148" s="104"/>
      <c r="EQ148" s="104"/>
      <c r="ER148" s="104"/>
      <c r="ES148" s="104"/>
      <c r="ET148" s="104"/>
      <c r="EU148" s="104"/>
      <c r="EV148" s="104"/>
      <c r="EW148" s="104"/>
      <c r="EX148" s="104"/>
      <c r="EY148" s="104"/>
      <c r="EZ148" s="104"/>
      <c r="FA148" s="104"/>
      <c r="FB148" s="104"/>
      <c r="FC148" s="104"/>
      <c r="FD148" s="104"/>
      <c r="FE148" s="104"/>
      <c r="FF148" s="104"/>
      <c r="FG148" s="104"/>
      <c r="FH148" s="104"/>
      <c r="FI148" s="104"/>
      <c r="FJ148" s="104"/>
      <c r="FK148" s="104"/>
      <c r="FL148" s="104"/>
      <c r="FM148" s="104"/>
      <c r="FN148" s="104"/>
      <c r="FO148" s="104"/>
      <c r="FP148" s="104"/>
      <c r="FQ148" s="104"/>
      <c r="FR148" s="104"/>
      <c r="FS148" s="104"/>
      <c r="FT148" s="104"/>
      <c r="FU148" s="104"/>
      <c r="FV148" s="104"/>
      <c r="FW148" s="104"/>
      <c r="FX148" s="104"/>
      <c r="FY148" s="104"/>
      <c r="FZ148" s="104"/>
      <c r="GA148" s="104"/>
      <c r="GB148" s="104"/>
      <c r="GC148" s="104"/>
      <c r="GD148" s="104"/>
      <c r="GE148" s="104"/>
      <c r="GF148" s="104"/>
      <c r="GG148" s="104"/>
      <c r="GH148" s="104"/>
      <c r="GI148" s="104"/>
      <c r="GJ148" s="104"/>
      <c r="GK148" s="104"/>
      <c r="GL148" s="104"/>
      <c r="GM148" s="104"/>
      <c r="GN148" s="104"/>
      <c r="GO148" s="104"/>
      <c r="GP148" s="104"/>
      <c r="GQ148" s="104"/>
      <c r="GR148" s="104"/>
      <c r="GS148" s="104"/>
      <c r="GT148" s="104"/>
      <c r="GU148" s="104"/>
      <c r="GV148" s="104"/>
      <c r="GW148" s="104"/>
      <c r="GX148" s="104"/>
      <c r="GY148" s="104"/>
      <c r="GZ148" s="104"/>
      <c r="HA148" s="104"/>
      <c r="HB148" s="104"/>
      <c r="HC148" s="104"/>
      <c r="HD148" s="104"/>
      <c r="HE148" s="104"/>
      <c r="HF148" s="104"/>
      <c r="HG148" s="104"/>
      <c r="HH148" s="104"/>
      <c r="HI148" s="104"/>
      <c r="HJ148" s="104"/>
      <c r="HK148" s="104"/>
      <c r="HL148" s="104"/>
      <c r="HM148" s="104"/>
      <c r="HN148" s="104"/>
      <c r="HO148" s="104"/>
      <c r="HP148" s="104"/>
      <c r="HQ148" s="104"/>
      <c r="HR148" s="104"/>
      <c r="HS148" s="104"/>
      <c r="HT148" s="104"/>
      <c r="HU148" s="104"/>
      <c r="HV148" s="104"/>
      <c r="HW148" s="104"/>
      <c r="HX148" s="104"/>
      <c r="HY148" s="104"/>
      <c r="HZ148" s="104"/>
      <c r="IA148" s="104"/>
      <c r="IB148" s="104"/>
      <c r="IC148" s="104"/>
      <c r="ID148" s="104"/>
      <c r="IE148" s="104"/>
      <c r="IF148" s="104"/>
      <c r="IG148" s="104"/>
      <c r="IH148" s="104"/>
      <c r="II148" s="104"/>
      <c r="IJ148" s="104"/>
      <c r="IK148" s="104"/>
      <c r="IL148" s="104"/>
      <c r="IM148" s="104"/>
      <c r="IN148" s="104"/>
      <c r="IO148" s="104"/>
      <c r="IP148" s="104"/>
      <c r="IQ148" s="104"/>
      <c r="IR148" s="104"/>
      <c r="IS148" s="104"/>
      <c r="IT148" s="104"/>
      <c r="IU148" s="104"/>
    </row>
    <row r="149" s="64" customFormat="1" ht="18" customHeight="1" spans="1:255">
      <c r="A149" s="99" t="s">
        <v>339</v>
      </c>
      <c r="B149" s="99" t="s">
        <v>340</v>
      </c>
      <c r="C149" s="99">
        <v>2025</v>
      </c>
      <c r="D149" s="114" t="s">
        <v>345</v>
      </c>
      <c r="E149" s="114" t="s">
        <v>361</v>
      </c>
      <c r="F149" s="114" t="s">
        <v>362</v>
      </c>
      <c r="G149" s="111">
        <v>88</v>
      </c>
      <c r="H149" s="111">
        <v>1.2</v>
      </c>
      <c r="I149" s="111">
        <f t="shared" si="66"/>
        <v>89.2</v>
      </c>
      <c r="J149" s="112">
        <v>91.96</v>
      </c>
      <c r="K149" s="111">
        <v>1</v>
      </c>
      <c r="L149" s="111">
        <v>92.96</v>
      </c>
      <c r="M149" s="111">
        <v>74.6</v>
      </c>
      <c r="N149" s="111">
        <v>0</v>
      </c>
      <c r="O149" s="111">
        <v>74.6</v>
      </c>
      <c r="P149" s="111">
        <v>60</v>
      </c>
      <c r="Q149" s="111">
        <v>0</v>
      </c>
      <c r="R149" s="111">
        <v>60</v>
      </c>
      <c r="S149" s="111">
        <v>60</v>
      </c>
      <c r="T149" s="111">
        <v>1.5</v>
      </c>
      <c r="U149" s="111">
        <v>61.5</v>
      </c>
      <c r="V149" s="111">
        <f t="shared" si="71"/>
        <v>88.445</v>
      </c>
      <c r="W149" s="99">
        <v>9</v>
      </c>
      <c r="X149" s="99">
        <v>5</v>
      </c>
      <c r="Y149" s="57" t="s">
        <v>40</v>
      </c>
      <c r="Z149" s="99">
        <v>84</v>
      </c>
      <c r="AA149" s="105" t="s">
        <v>286</v>
      </c>
      <c r="AB149" s="99"/>
      <c r="AC149" s="105"/>
      <c r="AD149" s="99"/>
      <c r="AE149" s="113"/>
      <c r="AF149" s="104"/>
      <c r="AG149" s="104"/>
      <c r="AH149" s="104"/>
      <c r="AI149" s="104"/>
      <c r="AJ149" s="104"/>
      <c r="AK149" s="104"/>
      <c r="AL149" s="104"/>
      <c r="AM149" s="104"/>
      <c r="AN149" s="104"/>
      <c r="AO149" s="104"/>
      <c r="AP149" s="104"/>
      <c r="AQ149" s="104"/>
      <c r="AR149" s="104"/>
      <c r="AS149" s="104"/>
      <c r="AT149" s="104"/>
      <c r="AU149" s="104"/>
      <c r="AV149" s="104"/>
      <c r="AW149" s="104"/>
      <c r="AX149" s="104"/>
      <c r="AY149" s="104"/>
      <c r="AZ149" s="104"/>
      <c r="BA149" s="104"/>
      <c r="BB149" s="104"/>
      <c r="BC149" s="104"/>
      <c r="BD149" s="104"/>
      <c r="BE149" s="104"/>
      <c r="BF149" s="104"/>
      <c r="BG149" s="104"/>
      <c r="BH149" s="104"/>
      <c r="BI149" s="104"/>
      <c r="BJ149" s="104"/>
      <c r="BK149" s="104"/>
      <c r="BL149" s="104"/>
      <c r="BM149" s="104"/>
      <c r="BN149" s="104"/>
      <c r="BO149" s="104"/>
      <c r="BP149" s="104"/>
      <c r="BQ149" s="104"/>
      <c r="BR149" s="104"/>
      <c r="BS149" s="104"/>
      <c r="BT149" s="104"/>
      <c r="BU149" s="104"/>
      <c r="BV149" s="104"/>
      <c r="BW149" s="104"/>
      <c r="BX149" s="104"/>
      <c r="BY149" s="104"/>
      <c r="BZ149" s="104"/>
      <c r="CA149" s="104"/>
      <c r="CB149" s="104"/>
      <c r="CC149" s="104"/>
      <c r="CD149" s="104"/>
      <c r="CE149" s="104"/>
      <c r="CF149" s="104"/>
      <c r="CG149" s="104"/>
      <c r="CH149" s="104"/>
      <c r="CI149" s="104"/>
      <c r="CJ149" s="104"/>
      <c r="CK149" s="104"/>
      <c r="CL149" s="104"/>
      <c r="CM149" s="104"/>
      <c r="CN149" s="104"/>
      <c r="CO149" s="104"/>
      <c r="CP149" s="104"/>
      <c r="CQ149" s="104"/>
      <c r="CR149" s="104"/>
      <c r="CS149" s="104"/>
      <c r="CT149" s="104"/>
      <c r="CU149" s="104"/>
      <c r="CV149" s="104"/>
      <c r="CW149" s="104"/>
      <c r="CX149" s="104"/>
      <c r="CY149" s="104"/>
      <c r="CZ149" s="104"/>
      <c r="DA149" s="104"/>
      <c r="DB149" s="104"/>
      <c r="DC149" s="104"/>
      <c r="DD149" s="104"/>
      <c r="DE149" s="104"/>
      <c r="DF149" s="104"/>
      <c r="DG149" s="104"/>
      <c r="DH149" s="104"/>
      <c r="DI149" s="104"/>
      <c r="DJ149" s="104"/>
      <c r="DK149" s="104"/>
      <c r="DL149" s="104"/>
      <c r="DM149" s="104"/>
      <c r="DN149" s="104"/>
      <c r="DO149" s="104"/>
      <c r="DP149" s="104"/>
      <c r="DQ149" s="104"/>
      <c r="DR149" s="104"/>
      <c r="DS149" s="104"/>
      <c r="DT149" s="104"/>
      <c r="DU149" s="104"/>
      <c r="DV149" s="104"/>
      <c r="DW149" s="104"/>
      <c r="DX149" s="104"/>
      <c r="DY149" s="104"/>
      <c r="DZ149" s="104"/>
      <c r="EA149" s="104"/>
      <c r="EB149" s="104"/>
      <c r="EC149" s="104"/>
      <c r="ED149" s="104"/>
      <c r="EE149" s="104"/>
      <c r="EF149" s="104"/>
      <c r="EG149" s="104"/>
      <c r="EH149" s="104"/>
      <c r="EI149" s="104"/>
      <c r="EJ149" s="104"/>
      <c r="EK149" s="104"/>
      <c r="EL149" s="104"/>
      <c r="EM149" s="104"/>
      <c r="EN149" s="104"/>
      <c r="EO149" s="104"/>
      <c r="EP149" s="104"/>
      <c r="EQ149" s="104"/>
      <c r="ER149" s="104"/>
      <c r="ES149" s="104"/>
      <c r="ET149" s="104"/>
      <c r="EU149" s="104"/>
      <c r="EV149" s="104"/>
      <c r="EW149" s="104"/>
      <c r="EX149" s="104"/>
      <c r="EY149" s="104"/>
      <c r="EZ149" s="104"/>
      <c r="FA149" s="104"/>
      <c r="FB149" s="104"/>
      <c r="FC149" s="104"/>
      <c r="FD149" s="104"/>
      <c r="FE149" s="104"/>
      <c r="FF149" s="104"/>
      <c r="FG149" s="104"/>
      <c r="FH149" s="104"/>
      <c r="FI149" s="104"/>
      <c r="FJ149" s="104"/>
      <c r="FK149" s="104"/>
      <c r="FL149" s="104"/>
      <c r="FM149" s="104"/>
      <c r="FN149" s="104"/>
      <c r="FO149" s="104"/>
      <c r="FP149" s="104"/>
      <c r="FQ149" s="104"/>
      <c r="FR149" s="104"/>
      <c r="FS149" s="104"/>
      <c r="FT149" s="104"/>
      <c r="FU149" s="104"/>
      <c r="FV149" s="104"/>
      <c r="FW149" s="104"/>
      <c r="FX149" s="104"/>
      <c r="FY149" s="104"/>
      <c r="FZ149" s="104"/>
      <c r="GA149" s="104"/>
      <c r="GB149" s="104"/>
      <c r="GC149" s="104"/>
      <c r="GD149" s="104"/>
      <c r="GE149" s="104"/>
      <c r="GF149" s="104"/>
      <c r="GG149" s="104"/>
      <c r="GH149" s="104"/>
      <c r="GI149" s="104"/>
      <c r="GJ149" s="104"/>
      <c r="GK149" s="104"/>
      <c r="GL149" s="104"/>
      <c r="GM149" s="104"/>
      <c r="GN149" s="104"/>
      <c r="GO149" s="104"/>
      <c r="GP149" s="104"/>
      <c r="GQ149" s="104"/>
      <c r="GR149" s="104"/>
      <c r="GS149" s="104"/>
      <c r="GT149" s="104"/>
      <c r="GU149" s="104"/>
      <c r="GV149" s="104"/>
      <c r="GW149" s="104"/>
      <c r="GX149" s="104"/>
      <c r="GY149" s="104"/>
      <c r="GZ149" s="104"/>
      <c r="HA149" s="104"/>
      <c r="HB149" s="104"/>
      <c r="HC149" s="104"/>
      <c r="HD149" s="104"/>
      <c r="HE149" s="104"/>
      <c r="HF149" s="104"/>
      <c r="HG149" s="104"/>
      <c r="HH149" s="104"/>
      <c r="HI149" s="104"/>
      <c r="HJ149" s="104"/>
      <c r="HK149" s="104"/>
      <c r="HL149" s="104"/>
      <c r="HM149" s="104"/>
      <c r="HN149" s="104"/>
      <c r="HO149" s="104"/>
      <c r="HP149" s="104"/>
      <c r="HQ149" s="104"/>
      <c r="HR149" s="104"/>
      <c r="HS149" s="104"/>
      <c r="HT149" s="104"/>
      <c r="HU149" s="104"/>
      <c r="HV149" s="104"/>
      <c r="HW149" s="104"/>
      <c r="HX149" s="104"/>
      <c r="HY149" s="104"/>
      <c r="HZ149" s="104"/>
      <c r="IA149" s="104"/>
      <c r="IB149" s="104"/>
      <c r="IC149" s="104"/>
      <c r="ID149" s="104"/>
      <c r="IE149" s="104"/>
      <c r="IF149" s="104"/>
      <c r="IG149" s="104"/>
      <c r="IH149" s="104"/>
      <c r="II149" s="104"/>
      <c r="IJ149" s="104"/>
      <c r="IK149" s="104"/>
      <c r="IL149" s="104"/>
      <c r="IM149" s="104"/>
      <c r="IN149" s="104"/>
      <c r="IO149" s="104"/>
      <c r="IP149" s="104"/>
      <c r="IQ149" s="104"/>
      <c r="IR149" s="104"/>
      <c r="IS149" s="104"/>
      <c r="IT149" s="104"/>
      <c r="IU149" s="104"/>
    </row>
    <row r="150" s="64" customFormat="1" ht="18" customHeight="1" spans="1:255">
      <c r="A150" s="99" t="s">
        <v>339</v>
      </c>
      <c r="B150" s="99" t="s">
        <v>340</v>
      </c>
      <c r="C150" s="99">
        <v>2025</v>
      </c>
      <c r="D150" s="114" t="s">
        <v>345</v>
      </c>
      <c r="E150" s="114" t="s">
        <v>363</v>
      </c>
      <c r="F150" s="114" t="s">
        <v>364</v>
      </c>
      <c r="G150" s="111">
        <v>88</v>
      </c>
      <c r="H150" s="111">
        <v>12</v>
      </c>
      <c r="I150" s="111">
        <f t="shared" si="66"/>
        <v>100</v>
      </c>
      <c r="J150" s="112">
        <v>86.95</v>
      </c>
      <c r="K150" s="111">
        <v>2.1</v>
      </c>
      <c r="L150" s="111">
        <v>89.05</v>
      </c>
      <c r="M150" s="111">
        <v>85.25</v>
      </c>
      <c r="N150" s="111">
        <v>1</v>
      </c>
      <c r="O150" s="111">
        <v>86.25</v>
      </c>
      <c r="P150" s="111">
        <v>60</v>
      </c>
      <c r="Q150" s="111">
        <v>1</v>
      </c>
      <c r="R150" s="111">
        <v>61</v>
      </c>
      <c r="S150" s="111">
        <v>60</v>
      </c>
      <c r="T150" s="111">
        <v>17.5</v>
      </c>
      <c r="U150" s="111">
        <v>77.5</v>
      </c>
      <c r="V150" s="111">
        <f t="shared" si="71"/>
        <v>88.025</v>
      </c>
      <c r="W150" s="99">
        <v>10</v>
      </c>
      <c r="X150" s="99">
        <v>15</v>
      </c>
      <c r="Y150" s="57" t="s">
        <v>40</v>
      </c>
      <c r="Z150" s="99">
        <v>84</v>
      </c>
      <c r="AA150" s="105" t="s">
        <v>286</v>
      </c>
      <c r="AB150" s="99"/>
      <c r="AC150" s="99"/>
      <c r="AD150" s="99"/>
      <c r="AE150" s="113"/>
      <c r="AF150" s="104"/>
      <c r="AG150" s="104"/>
      <c r="AH150" s="104"/>
      <c r="AI150" s="104"/>
      <c r="AJ150" s="104"/>
      <c r="AK150" s="104"/>
      <c r="AL150" s="104"/>
      <c r="AM150" s="104"/>
      <c r="AN150" s="104"/>
      <c r="AO150" s="104"/>
      <c r="AP150" s="104"/>
      <c r="AQ150" s="104"/>
      <c r="AR150" s="104"/>
      <c r="AS150" s="104"/>
      <c r="AT150" s="104"/>
      <c r="AU150" s="104"/>
      <c r="AV150" s="104"/>
      <c r="AW150" s="104"/>
      <c r="AX150" s="104"/>
      <c r="AY150" s="104"/>
      <c r="AZ150" s="104"/>
      <c r="BA150" s="104"/>
      <c r="BB150" s="104"/>
      <c r="BC150" s="104"/>
      <c r="BD150" s="104"/>
      <c r="BE150" s="104"/>
      <c r="BF150" s="104"/>
      <c r="BG150" s="104"/>
      <c r="BH150" s="104"/>
      <c r="BI150" s="104"/>
      <c r="BJ150" s="104"/>
      <c r="BK150" s="104"/>
      <c r="BL150" s="104"/>
      <c r="BM150" s="104"/>
      <c r="BN150" s="104"/>
      <c r="BO150" s="104"/>
      <c r="BP150" s="104"/>
      <c r="BQ150" s="104"/>
      <c r="BR150" s="104"/>
      <c r="BS150" s="104"/>
      <c r="BT150" s="104"/>
      <c r="BU150" s="104"/>
      <c r="BV150" s="104"/>
      <c r="BW150" s="104"/>
      <c r="BX150" s="104"/>
      <c r="BY150" s="104"/>
      <c r="BZ150" s="104"/>
      <c r="CA150" s="104"/>
      <c r="CB150" s="104"/>
      <c r="CC150" s="104"/>
      <c r="CD150" s="104"/>
      <c r="CE150" s="104"/>
      <c r="CF150" s="104"/>
      <c r="CG150" s="104"/>
      <c r="CH150" s="104"/>
      <c r="CI150" s="104"/>
      <c r="CJ150" s="104"/>
      <c r="CK150" s="104"/>
      <c r="CL150" s="104"/>
      <c r="CM150" s="104"/>
      <c r="CN150" s="104"/>
      <c r="CO150" s="104"/>
      <c r="CP150" s="104"/>
      <c r="CQ150" s="104"/>
      <c r="CR150" s="104"/>
      <c r="CS150" s="104"/>
      <c r="CT150" s="104"/>
      <c r="CU150" s="104"/>
      <c r="CV150" s="104"/>
      <c r="CW150" s="104"/>
      <c r="CX150" s="104"/>
      <c r="CY150" s="104"/>
      <c r="CZ150" s="104"/>
      <c r="DA150" s="104"/>
      <c r="DB150" s="104"/>
      <c r="DC150" s="104"/>
      <c r="DD150" s="104"/>
      <c r="DE150" s="104"/>
      <c r="DF150" s="104"/>
      <c r="DG150" s="104"/>
      <c r="DH150" s="104"/>
      <c r="DI150" s="104"/>
      <c r="DJ150" s="104"/>
      <c r="DK150" s="104"/>
      <c r="DL150" s="104"/>
      <c r="DM150" s="104"/>
      <c r="DN150" s="104"/>
      <c r="DO150" s="104"/>
      <c r="DP150" s="104"/>
      <c r="DQ150" s="104"/>
      <c r="DR150" s="104"/>
      <c r="DS150" s="104"/>
      <c r="DT150" s="104"/>
      <c r="DU150" s="104"/>
      <c r="DV150" s="104"/>
      <c r="DW150" s="104"/>
      <c r="DX150" s="104"/>
      <c r="DY150" s="104"/>
      <c r="DZ150" s="104"/>
      <c r="EA150" s="104"/>
      <c r="EB150" s="104"/>
      <c r="EC150" s="104"/>
      <c r="ED150" s="104"/>
      <c r="EE150" s="104"/>
      <c r="EF150" s="104"/>
      <c r="EG150" s="104"/>
      <c r="EH150" s="104"/>
      <c r="EI150" s="104"/>
      <c r="EJ150" s="104"/>
      <c r="EK150" s="104"/>
      <c r="EL150" s="104"/>
      <c r="EM150" s="104"/>
      <c r="EN150" s="104"/>
      <c r="EO150" s="104"/>
      <c r="EP150" s="104"/>
      <c r="EQ150" s="104"/>
      <c r="ER150" s="104"/>
      <c r="ES150" s="104"/>
      <c r="ET150" s="104"/>
      <c r="EU150" s="104"/>
      <c r="EV150" s="104"/>
      <c r="EW150" s="104"/>
      <c r="EX150" s="104"/>
      <c r="EY150" s="104"/>
      <c r="EZ150" s="104"/>
      <c r="FA150" s="104"/>
      <c r="FB150" s="104"/>
      <c r="FC150" s="104"/>
      <c r="FD150" s="104"/>
      <c r="FE150" s="104"/>
      <c r="FF150" s="104"/>
      <c r="FG150" s="104"/>
      <c r="FH150" s="104"/>
      <c r="FI150" s="104"/>
      <c r="FJ150" s="104"/>
      <c r="FK150" s="104"/>
      <c r="FL150" s="104"/>
      <c r="FM150" s="104"/>
      <c r="FN150" s="104"/>
      <c r="FO150" s="104"/>
      <c r="FP150" s="104"/>
      <c r="FQ150" s="104"/>
      <c r="FR150" s="104"/>
      <c r="FS150" s="104"/>
      <c r="FT150" s="104"/>
      <c r="FU150" s="104"/>
      <c r="FV150" s="104"/>
      <c r="FW150" s="104"/>
      <c r="FX150" s="104"/>
      <c r="FY150" s="104"/>
      <c r="FZ150" s="104"/>
      <c r="GA150" s="104"/>
      <c r="GB150" s="104"/>
      <c r="GC150" s="104"/>
      <c r="GD150" s="104"/>
      <c r="GE150" s="104"/>
      <c r="GF150" s="104"/>
      <c r="GG150" s="104"/>
      <c r="GH150" s="104"/>
      <c r="GI150" s="104"/>
      <c r="GJ150" s="104"/>
      <c r="GK150" s="104"/>
      <c r="GL150" s="104"/>
      <c r="GM150" s="104"/>
      <c r="GN150" s="104"/>
      <c r="GO150" s="104"/>
      <c r="GP150" s="104"/>
      <c r="GQ150" s="104"/>
      <c r="GR150" s="104"/>
      <c r="GS150" s="104"/>
      <c r="GT150" s="104"/>
      <c r="GU150" s="104"/>
      <c r="GV150" s="104"/>
      <c r="GW150" s="104"/>
      <c r="GX150" s="104"/>
      <c r="GY150" s="104"/>
      <c r="GZ150" s="104"/>
      <c r="HA150" s="104"/>
      <c r="HB150" s="104"/>
      <c r="HC150" s="104"/>
      <c r="HD150" s="104"/>
      <c r="HE150" s="104"/>
      <c r="HF150" s="104"/>
      <c r="HG150" s="104"/>
      <c r="HH150" s="104"/>
      <c r="HI150" s="104"/>
      <c r="HJ150" s="104"/>
      <c r="HK150" s="104"/>
      <c r="HL150" s="104"/>
      <c r="HM150" s="104"/>
      <c r="HN150" s="104"/>
      <c r="HO150" s="104"/>
      <c r="HP150" s="104"/>
      <c r="HQ150" s="104"/>
      <c r="HR150" s="104"/>
      <c r="HS150" s="104"/>
      <c r="HT150" s="104"/>
      <c r="HU150" s="104"/>
      <c r="HV150" s="104"/>
      <c r="HW150" s="104"/>
      <c r="HX150" s="104"/>
      <c r="HY150" s="104"/>
      <c r="HZ150" s="104"/>
      <c r="IA150" s="104"/>
      <c r="IB150" s="104"/>
      <c r="IC150" s="104"/>
      <c r="ID150" s="104"/>
      <c r="IE150" s="104"/>
      <c r="IF150" s="104"/>
      <c r="IG150" s="104"/>
      <c r="IH150" s="104"/>
      <c r="II150" s="104"/>
      <c r="IJ150" s="104"/>
      <c r="IK150" s="104"/>
      <c r="IL150" s="104"/>
      <c r="IM150" s="104"/>
      <c r="IN150" s="104"/>
      <c r="IO150" s="104"/>
      <c r="IP150" s="104"/>
      <c r="IQ150" s="104"/>
      <c r="IR150" s="104"/>
      <c r="IS150" s="104"/>
      <c r="IT150" s="104"/>
      <c r="IU150" s="104"/>
    </row>
    <row r="151" s="64" customFormat="1" ht="18" customHeight="1" spans="1:255">
      <c r="A151" s="99" t="s">
        <v>339</v>
      </c>
      <c r="B151" s="99" t="s">
        <v>340</v>
      </c>
      <c r="C151" s="99">
        <v>2025</v>
      </c>
      <c r="D151" s="99" t="s">
        <v>341</v>
      </c>
      <c r="E151" s="99" t="s">
        <v>365</v>
      </c>
      <c r="F151" s="99" t="s">
        <v>366</v>
      </c>
      <c r="G151" s="111">
        <v>88</v>
      </c>
      <c r="H151" s="111">
        <v>1</v>
      </c>
      <c r="I151" s="111">
        <f t="shared" si="66"/>
        <v>89</v>
      </c>
      <c r="J151" s="112">
        <v>88.6</v>
      </c>
      <c r="K151" s="111">
        <v>2.18</v>
      </c>
      <c r="L151" s="111">
        <f t="shared" ref="L151:L154" si="72">J151+K151</f>
        <v>90.78</v>
      </c>
      <c r="M151" s="111">
        <v>85.975</v>
      </c>
      <c r="N151" s="111">
        <v>1.75</v>
      </c>
      <c r="O151" s="111">
        <f t="shared" ref="O151:O154" si="73">M151+N151</f>
        <v>87.725</v>
      </c>
      <c r="P151" s="111">
        <v>60</v>
      </c>
      <c r="Q151" s="111">
        <v>0</v>
      </c>
      <c r="R151" s="111">
        <f t="shared" ref="R151:R154" si="74">P151+Q151</f>
        <v>60</v>
      </c>
      <c r="S151" s="111">
        <v>60</v>
      </c>
      <c r="T151" s="111">
        <v>11.5</v>
      </c>
      <c r="U151" s="111">
        <f t="shared" ref="U151:U154" si="75">S151+T151</f>
        <v>71.5</v>
      </c>
      <c r="V151" s="111">
        <f t="shared" si="71"/>
        <v>87.94625</v>
      </c>
      <c r="W151" s="99">
        <v>11</v>
      </c>
      <c r="X151" s="99">
        <v>12</v>
      </c>
      <c r="Y151" s="57" t="s">
        <v>40</v>
      </c>
      <c r="Z151" s="99">
        <v>84</v>
      </c>
      <c r="AA151" s="105" t="s">
        <v>286</v>
      </c>
      <c r="AB151" s="99"/>
      <c r="AC151" s="99"/>
      <c r="AD151" s="99"/>
      <c r="AE151" s="113"/>
      <c r="AF151" s="104"/>
      <c r="AG151" s="104"/>
      <c r="AH151" s="104"/>
      <c r="AI151" s="104"/>
      <c r="AJ151" s="104"/>
      <c r="AK151" s="104"/>
      <c r="AL151" s="104"/>
      <c r="AM151" s="104"/>
      <c r="AN151" s="104"/>
      <c r="AO151" s="104"/>
      <c r="AP151" s="104"/>
      <c r="AQ151" s="104"/>
      <c r="AR151" s="104"/>
      <c r="AS151" s="104"/>
      <c r="AT151" s="104"/>
      <c r="AU151" s="104"/>
      <c r="AV151" s="104"/>
      <c r="AW151" s="104"/>
      <c r="AX151" s="104"/>
      <c r="AY151" s="104"/>
      <c r="AZ151" s="104"/>
      <c r="BA151" s="104"/>
      <c r="BB151" s="104"/>
      <c r="BC151" s="104"/>
      <c r="BD151" s="104"/>
      <c r="BE151" s="104"/>
      <c r="BF151" s="104"/>
      <c r="BG151" s="104"/>
      <c r="BH151" s="104"/>
      <c r="BI151" s="104"/>
      <c r="BJ151" s="104"/>
      <c r="BK151" s="104"/>
      <c r="BL151" s="104"/>
      <c r="BM151" s="104"/>
      <c r="BN151" s="104"/>
      <c r="BO151" s="104"/>
      <c r="BP151" s="104"/>
      <c r="BQ151" s="104"/>
      <c r="BR151" s="104"/>
      <c r="BS151" s="104"/>
      <c r="BT151" s="104"/>
      <c r="BU151" s="104"/>
      <c r="BV151" s="104"/>
      <c r="BW151" s="104"/>
      <c r="BX151" s="104"/>
      <c r="BY151" s="104"/>
      <c r="BZ151" s="104"/>
      <c r="CA151" s="104"/>
      <c r="CB151" s="104"/>
      <c r="CC151" s="104"/>
      <c r="CD151" s="104"/>
      <c r="CE151" s="104"/>
      <c r="CF151" s="104"/>
      <c r="CG151" s="104"/>
      <c r="CH151" s="104"/>
      <c r="CI151" s="104"/>
      <c r="CJ151" s="104"/>
      <c r="CK151" s="104"/>
      <c r="CL151" s="104"/>
      <c r="CM151" s="104"/>
      <c r="CN151" s="104"/>
      <c r="CO151" s="104"/>
      <c r="CP151" s="104"/>
      <c r="CQ151" s="104"/>
      <c r="CR151" s="104"/>
      <c r="CS151" s="104"/>
      <c r="CT151" s="104"/>
      <c r="CU151" s="104"/>
      <c r="CV151" s="104"/>
      <c r="CW151" s="104"/>
      <c r="CX151" s="104"/>
      <c r="CY151" s="104"/>
      <c r="CZ151" s="104"/>
      <c r="DA151" s="104"/>
      <c r="DB151" s="104"/>
      <c r="DC151" s="104"/>
      <c r="DD151" s="104"/>
      <c r="DE151" s="104"/>
      <c r="DF151" s="104"/>
      <c r="DG151" s="104"/>
      <c r="DH151" s="104"/>
      <c r="DI151" s="104"/>
      <c r="DJ151" s="104"/>
      <c r="DK151" s="104"/>
      <c r="DL151" s="104"/>
      <c r="DM151" s="104"/>
      <c r="DN151" s="104"/>
      <c r="DO151" s="104"/>
      <c r="DP151" s="104"/>
      <c r="DQ151" s="104"/>
      <c r="DR151" s="104"/>
      <c r="DS151" s="104"/>
      <c r="DT151" s="104"/>
      <c r="DU151" s="104"/>
      <c r="DV151" s="104"/>
      <c r="DW151" s="104"/>
      <c r="DX151" s="104"/>
      <c r="DY151" s="104"/>
      <c r="DZ151" s="104"/>
      <c r="EA151" s="104"/>
      <c r="EB151" s="104"/>
      <c r="EC151" s="104"/>
      <c r="ED151" s="104"/>
      <c r="EE151" s="104"/>
      <c r="EF151" s="104"/>
      <c r="EG151" s="104"/>
      <c r="EH151" s="104"/>
      <c r="EI151" s="104"/>
      <c r="EJ151" s="104"/>
      <c r="EK151" s="104"/>
      <c r="EL151" s="104"/>
      <c r="EM151" s="104"/>
      <c r="EN151" s="104"/>
      <c r="EO151" s="104"/>
      <c r="EP151" s="104"/>
      <c r="EQ151" s="104"/>
      <c r="ER151" s="104"/>
      <c r="ES151" s="104"/>
      <c r="ET151" s="104"/>
      <c r="EU151" s="104"/>
      <c r="EV151" s="104"/>
      <c r="EW151" s="104"/>
      <c r="EX151" s="104"/>
      <c r="EY151" s="104"/>
      <c r="EZ151" s="104"/>
      <c r="FA151" s="104"/>
      <c r="FB151" s="104"/>
      <c r="FC151" s="104"/>
      <c r="FD151" s="104"/>
      <c r="FE151" s="104"/>
      <c r="FF151" s="104"/>
      <c r="FG151" s="104"/>
      <c r="FH151" s="104"/>
      <c r="FI151" s="104"/>
      <c r="FJ151" s="104"/>
      <c r="FK151" s="104"/>
      <c r="FL151" s="104"/>
      <c r="FM151" s="104"/>
      <c r="FN151" s="104"/>
      <c r="FO151" s="104"/>
      <c r="FP151" s="104"/>
      <c r="FQ151" s="104"/>
      <c r="FR151" s="104"/>
      <c r="FS151" s="104"/>
      <c r="FT151" s="104"/>
      <c r="FU151" s="104"/>
      <c r="FV151" s="104"/>
      <c r="FW151" s="104"/>
      <c r="FX151" s="104"/>
      <c r="FY151" s="104"/>
      <c r="FZ151" s="104"/>
      <c r="GA151" s="104"/>
      <c r="GB151" s="104"/>
      <c r="GC151" s="104"/>
      <c r="GD151" s="104"/>
      <c r="GE151" s="104"/>
      <c r="GF151" s="104"/>
      <c r="GG151" s="104"/>
      <c r="GH151" s="104"/>
      <c r="GI151" s="104"/>
      <c r="GJ151" s="104"/>
      <c r="GK151" s="104"/>
      <c r="GL151" s="104"/>
      <c r="GM151" s="104"/>
      <c r="GN151" s="104"/>
      <c r="GO151" s="104"/>
      <c r="GP151" s="104"/>
      <c r="GQ151" s="104"/>
      <c r="GR151" s="104"/>
      <c r="GS151" s="104"/>
      <c r="GT151" s="104"/>
      <c r="GU151" s="104"/>
      <c r="GV151" s="104"/>
      <c r="GW151" s="104"/>
      <c r="GX151" s="104"/>
      <c r="GY151" s="104"/>
      <c r="GZ151" s="104"/>
      <c r="HA151" s="104"/>
      <c r="HB151" s="104"/>
      <c r="HC151" s="104"/>
      <c r="HD151" s="104"/>
      <c r="HE151" s="104"/>
      <c r="HF151" s="104"/>
      <c r="HG151" s="104"/>
      <c r="HH151" s="104"/>
      <c r="HI151" s="104"/>
      <c r="HJ151" s="104"/>
      <c r="HK151" s="104"/>
      <c r="HL151" s="104"/>
      <c r="HM151" s="104"/>
      <c r="HN151" s="104"/>
      <c r="HO151" s="104"/>
      <c r="HP151" s="104"/>
      <c r="HQ151" s="104"/>
      <c r="HR151" s="104"/>
      <c r="HS151" s="104"/>
      <c r="HT151" s="104"/>
      <c r="HU151" s="104"/>
      <c r="HV151" s="104"/>
      <c r="HW151" s="104"/>
      <c r="HX151" s="104"/>
      <c r="HY151" s="104"/>
      <c r="HZ151" s="104"/>
      <c r="IA151" s="104"/>
      <c r="IB151" s="104"/>
      <c r="IC151" s="104"/>
      <c r="ID151" s="104"/>
      <c r="IE151" s="104"/>
      <c r="IF151" s="104"/>
      <c r="IG151" s="104"/>
      <c r="IH151" s="104"/>
      <c r="II151" s="104"/>
      <c r="IJ151" s="104"/>
      <c r="IK151" s="104"/>
      <c r="IL151" s="104"/>
      <c r="IM151" s="104"/>
      <c r="IN151" s="104"/>
      <c r="IO151" s="104"/>
      <c r="IP151" s="104"/>
      <c r="IQ151" s="104"/>
      <c r="IR151" s="104"/>
      <c r="IS151" s="104"/>
      <c r="IT151" s="104"/>
      <c r="IU151" s="104"/>
    </row>
    <row r="152" s="64" customFormat="1" ht="18" customHeight="1" spans="1:255">
      <c r="A152" s="99" t="s">
        <v>339</v>
      </c>
      <c r="B152" s="99" t="s">
        <v>340</v>
      </c>
      <c r="C152" s="99">
        <v>2025</v>
      </c>
      <c r="D152" s="99" t="s">
        <v>341</v>
      </c>
      <c r="E152" s="99" t="s">
        <v>367</v>
      </c>
      <c r="F152" s="99" t="s">
        <v>368</v>
      </c>
      <c r="G152" s="111">
        <v>88</v>
      </c>
      <c r="H152" s="111">
        <v>0</v>
      </c>
      <c r="I152" s="111">
        <f t="shared" si="66"/>
        <v>88</v>
      </c>
      <c r="J152" s="112">
        <v>90.8767123287671</v>
      </c>
      <c r="K152" s="111">
        <v>1</v>
      </c>
      <c r="L152" s="111">
        <f t="shared" si="72"/>
        <v>91.8767123287671</v>
      </c>
      <c r="M152" s="111">
        <v>76.65</v>
      </c>
      <c r="N152" s="111">
        <v>0</v>
      </c>
      <c r="O152" s="111">
        <f t="shared" si="73"/>
        <v>76.65</v>
      </c>
      <c r="P152" s="111">
        <v>60</v>
      </c>
      <c r="Q152" s="111">
        <v>0</v>
      </c>
      <c r="R152" s="111">
        <f t="shared" si="74"/>
        <v>60</v>
      </c>
      <c r="S152" s="111">
        <v>60</v>
      </c>
      <c r="T152" s="111">
        <v>3.5</v>
      </c>
      <c r="U152" s="111">
        <f t="shared" si="75"/>
        <v>63.5</v>
      </c>
      <c r="V152" s="111">
        <f t="shared" si="71"/>
        <v>87.7150342465753</v>
      </c>
      <c r="W152" s="99">
        <v>12</v>
      </c>
      <c r="X152" s="99">
        <v>8</v>
      </c>
      <c r="Y152" s="57" t="s">
        <v>40</v>
      </c>
      <c r="Z152" s="99">
        <v>84</v>
      </c>
      <c r="AA152" s="105" t="s">
        <v>286</v>
      </c>
      <c r="AB152" s="99"/>
      <c r="AC152" s="99"/>
      <c r="AD152" s="99"/>
      <c r="AE152" s="113"/>
      <c r="AF152" s="104"/>
      <c r="AG152" s="104"/>
      <c r="AH152" s="104"/>
      <c r="AI152" s="104"/>
      <c r="AJ152" s="104"/>
      <c r="AK152" s="104"/>
      <c r="AL152" s="104"/>
      <c r="AM152" s="104"/>
      <c r="AN152" s="104"/>
      <c r="AO152" s="104"/>
      <c r="AP152" s="104"/>
      <c r="AQ152" s="104"/>
      <c r="AR152" s="104"/>
      <c r="AS152" s="104"/>
      <c r="AT152" s="104"/>
      <c r="AU152" s="104"/>
      <c r="AV152" s="104"/>
      <c r="AW152" s="104"/>
      <c r="AX152" s="104"/>
      <c r="AY152" s="104"/>
      <c r="AZ152" s="104"/>
      <c r="BA152" s="104"/>
      <c r="BB152" s="104"/>
      <c r="BC152" s="104"/>
      <c r="BD152" s="104"/>
      <c r="BE152" s="104"/>
      <c r="BF152" s="104"/>
      <c r="BG152" s="104"/>
      <c r="BH152" s="104"/>
      <c r="BI152" s="104"/>
      <c r="BJ152" s="104"/>
      <c r="BK152" s="104"/>
      <c r="BL152" s="104"/>
      <c r="BM152" s="104"/>
      <c r="BN152" s="104"/>
      <c r="BO152" s="104"/>
      <c r="BP152" s="104"/>
      <c r="BQ152" s="104"/>
      <c r="BR152" s="104"/>
      <c r="BS152" s="104"/>
      <c r="BT152" s="104"/>
      <c r="BU152" s="104"/>
      <c r="BV152" s="104"/>
      <c r="BW152" s="104"/>
      <c r="BX152" s="104"/>
      <c r="BY152" s="104"/>
      <c r="BZ152" s="104"/>
      <c r="CA152" s="104"/>
      <c r="CB152" s="104"/>
      <c r="CC152" s="104"/>
      <c r="CD152" s="104"/>
      <c r="CE152" s="104"/>
      <c r="CF152" s="104"/>
      <c r="CG152" s="104"/>
      <c r="CH152" s="104"/>
      <c r="CI152" s="104"/>
      <c r="CJ152" s="104"/>
      <c r="CK152" s="104"/>
      <c r="CL152" s="104"/>
      <c r="CM152" s="104"/>
      <c r="CN152" s="104"/>
      <c r="CO152" s="104"/>
      <c r="CP152" s="104"/>
      <c r="CQ152" s="104"/>
      <c r="CR152" s="104"/>
      <c r="CS152" s="104"/>
      <c r="CT152" s="104"/>
      <c r="CU152" s="104"/>
      <c r="CV152" s="104"/>
      <c r="CW152" s="104"/>
      <c r="CX152" s="104"/>
      <c r="CY152" s="104"/>
      <c r="CZ152" s="104"/>
      <c r="DA152" s="104"/>
      <c r="DB152" s="104"/>
      <c r="DC152" s="104"/>
      <c r="DD152" s="104"/>
      <c r="DE152" s="104"/>
      <c r="DF152" s="104"/>
      <c r="DG152" s="104"/>
      <c r="DH152" s="104"/>
      <c r="DI152" s="104"/>
      <c r="DJ152" s="104"/>
      <c r="DK152" s="104"/>
      <c r="DL152" s="104"/>
      <c r="DM152" s="104"/>
      <c r="DN152" s="104"/>
      <c r="DO152" s="104"/>
      <c r="DP152" s="104"/>
      <c r="DQ152" s="104"/>
      <c r="DR152" s="104"/>
      <c r="DS152" s="104"/>
      <c r="DT152" s="104"/>
      <c r="DU152" s="104"/>
      <c r="DV152" s="104"/>
      <c r="DW152" s="104"/>
      <c r="DX152" s="104"/>
      <c r="DY152" s="104"/>
      <c r="DZ152" s="104"/>
      <c r="EA152" s="104"/>
      <c r="EB152" s="104"/>
      <c r="EC152" s="104"/>
      <c r="ED152" s="104"/>
      <c r="EE152" s="104"/>
      <c r="EF152" s="104"/>
      <c r="EG152" s="104"/>
      <c r="EH152" s="104"/>
      <c r="EI152" s="104"/>
      <c r="EJ152" s="104"/>
      <c r="EK152" s="104"/>
      <c r="EL152" s="104"/>
      <c r="EM152" s="104"/>
      <c r="EN152" s="104"/>
      <c r="EO152" s="104"/>
      <c r="EP152" s="104"/>
      <c r="EQ152" s="104"/>
      <c r="ER152" s="104"/>
      <c r="ES152" s="104"/>
      <c r="ET152" s="104"/>
      <c r="EU152" s="104"/>
      <c r="EV152" s="104"/>
      <c r="EW152" s="104"/>
      <c r="EX152" s="104"/>
      <c r="EY152" s="104"/>
      <c r="EZ152" s="104"/>
      <c r="FA152" s="104"/>
      <c r="FB152" s="104"/>
      <c r="FC152" s="104"/>
      <c r="FD152" s="104"/>
      <c r="FE152" s="104"/>
      <c r="FF152" s="104"/>
      <c r="FG152" s="104"/>
      <c r="FH152" s="104"/>
      <c r="FI152" s="104"/>
      <c r="FJ152" s="104"/>
      <c r="FK152" s="104"/>
      <c r="FL152" s="104"/>
      <c r="FM152" s="104"/>
      <c r="FN152" s="104"/>
      <c r="FO152" s="104"/>
      <c r="FP152" s="104"/>
      <c r="FQ152" s="104"/>
      <c r="FR152" s="104"/>
      <c r="FS152" s="104"/>
      <c r="FT152" s="104"/>
      <c r="FU152" s="104"/>
      <c r="FV152" s="104"/>
      <c r="FW152" s="104"/>
      <c r="FX152" s="104"/>
      <c r="FY152" s="104"/>
      <c r="FZ152" s="104"/>
      <c r="GA152" s="104"/>
      <c r="GB152" s="104"/>
      <c r="GC152" s="104"/>
      <c r="GD152" s="104"/>
      <c r="GE152" s="104"/>
      <c r="GF152" s="104"/>
      <c r="GG152" s="104"/>
      <c r="GH152" s="104"/>
      <c r="GI152" s="104"/>
      <c r="GJ152" s="104"/>
      <c r="GK152" s="104"/>
      <c r="GL152" s="104"/>
      <c r="GM152" s="104"/>
      <c r="GN152" s="104"/>
      <c r="GO152" s="104"/>
      <c r="GP152" s="104"/>
      <c r="GQ152" s="104"/>
      <c r="GR152" s="104"/>
      <c r="GS152" s="104"/>
      <c r="GT152" s="104"/>
      <c r="GU152" s="104"/>
      <c r="GV152" s="104"/>
      <c r="GW152" s="104"/>
      <c r="GX152" s="104"/>
      <c r="GY152" s="104"/>
      <c r="GZ152" s="104"/>
      <c r="HA152" s="104"/>
      <c r="HB152" s="104"/>
      <c r="HC152" s="104"/>
      <c r="HD152" s="104"/>
      <c r="HE152" s="104"/>
      <c r="HF152" s="104"/>
      <c r="HG152" s="104"/>
      <c r="HH152" s="104"/>
      <c r="HI152" s="104"/>
      <c r="HJ152" s="104"/>
      <c r="HK152" s="104"/>
      <c r="HL152" s="104"/>
      <c r="HM152" s="104"/>
      <c r="HN152" s="104"/>
      <c r="HO152" s="104"/>
      <c r="HP152" s="104"/>
      <c r="HQ152" s="104"/>
      <c r="HR152" s="104"/>
      <c r="HS152" s="104"/>
      <c r="HT152" s="104"/>
      <c r="HU152" s="104"/>
      <c r="HV152" s="104"/>
      <c r="HW152" s="104"/>
      <c r="HX152" s="104"/>
      <c r="HY152" s="104"/>
      <c r="HZ152" s="104"/>
      <c r="IA152" s="104"/>
      <c r="IB152" s="104"/>
      <c r="IC152" s="104"/>
      <c r="ID152" s="104"/>
      <c r="IE152" s="104"/>
      <c r="IF152" s="104"/>
      <c r="IG152" s="104"/>
      <c r="IH152" s="104"/>
      <c r="II152" s="104"/>
      <c r="IJ152" s="104"/>
      <c r="IK152" s="104"/>
      <c r="IL152" s="104"/>
      <c r="IM152" s="104"/>
      <c r="IN152" s="104"/>
      <c r="IO152" s="104"/>
      <c r="IP152" s="104"/>
      <c r="IQ152" s="104"/>
      <c r="IR152" s="104"/>
      <c r="IS152" s="104"/>
      <c r="IT152" s="104"/>
      <c r="IU152" s="104"/>
    </row>
    <row r="153" s="64" customFormat="1" ht="18" customHeight="1" spans="1:255">
      <c r="A153" s="99" t="s">
        <v>339</v>
      </c>
      <c r="B153" s="99" t="s">
        <v>340</v>
      </c>
      <c r="C153" s="99">
        <v>2025</v>
      </c>
      <c r="D153" s="114" t="s">
        <v>345</v>
      </c>
      <c r="E153" s="114" t="s">
        <v>369</v>
      </c>
      <c r="F153" s="114" t="s">
        <v>370</v>
      </c>
      <c r="G153" s="111">
        <v>88</v>
      </c>
      <c r="H153" s="111">
        <v>1.75</v>
      </c>
      <c r="I153" s="111">
        <f t="shared" si="66"/>
        <v>89.75</v>
      </c>
      <c r="J153" s="112">
        <v>89.06</v>
      </c>
      <c r="K153" s="111">
        <v>1.1</v>
      </c>
      <c r="L153" s="111">
        <v>90.16</v>
      </c>
      <c r="M153" s="111">
        <v>89.4</v>
      </c>
      <c r="N153" s="111">
        <v>4</v>
      </c>
      <c r="O153" s="111">
        <v>93.4</v>
      </c>
      <c r="P153" s="111">
        <v>60</v>
      </c>
      <c r="Q153" s="111">
        <v>0</v>
      </c>
      <c r="R153" s="111">
        <v>60</v>
      </c>
      <c r="S153" s="111">
        <v>60</v>
      </c>
      <c r="T153" s="111">
        <v>8</v>
      </c>
      <c r="U153" s="111">
        <v>68</v>
      </c>
      <c r="V153" s="111">
        <f t="shared" si="71"/>
        <v>87.665</v>
      </c>
      <c r="W153" s="99">
        <v>13</v>
      </c>
      <c r="X153" s="99">
        <v>11</v>
      </c>
      <c r="Y153" s="57" t="s">
        <v>40</v>
      </c>
      <c r="Z153" s="99">
        <v>84</v>
      </c>
      <c r="AA153" s="105" t="s">
        <v>291</v>
      </c>
      <c r="AB153" s="99"/>
      <c r="AC153" s="99"/>
      <c r="AD153" s="99"/>
      <c r="AE153" s="113"/>
      <c r="AF153" s="104"/>
      <c r="AG153" s="104"/>
      <c r="AH153" s="104"/>
      <c r="AI153" s="104"/>
      <c r="AJ153" s="104"/>
      <c r="AK153" s="104"/>
      <c r="AL153" s="104"/>
      <c r="AM153" s="104"/>
      <c r="AN153" s="104"/>
      <c r="AO153" s="104"/>
      <c r="AP153" s="104"/>
      <c r="AQ153" s="104"/>
      <c r="AR153" s="104"/>
      <c r="AS153" s="104"/>
      <c r="AT153" s="104"/>
      <c r="AU153" s="104"/>
      <c r="AV153" s="104"/>
      <c r="AW153" s="104"/>
      <c r="AX153" s="104"/>
      <c r="AY153" s="104"/>
      <c r="AZ153" s="104"/>
      <c r="BA153" s="104"/>
      <c r="BB153" s="104"/>
      <c r="BC153" s="104"/>
      <c r="BD153" s="104"/>
      <c r="BE153" s="104"/>
      <c r="BF153" s="104"/>
      <c r="BG153" s="104"/>
      <c r="BH153" s="104"/>
      <c r="BI153" s="104"/>
      <c r="BJ153" s="104"/>
      <c r="BK153" s="104"/>
      <c r="BL153" s="104"/>
      <c r="BM153" s="104"/>
      <c r="BN153" s="104"/>
      <c r="BO153" s="104"/>
      <c r="BP153" s="104"/>
      <c r="BQ153" s="104"/>
      <c r="BR153" s="104"/>
      <c r="BS153" s="104"/>
      <c r="BT153" s="104"/>
      <c r="BU153" s="104"/>
      <c r="BV153" s="104"/>
      <c r="BW153" s="104"/>
      <c r="BX153" s="104"/>
      <c r="BY153" s="104"/>
      <c r="BZ153" s="104"/>
      <c r="CA153" s="104"/>
      <c r="CB153" s="104"/>
      <c r="CC153" s="104"/>
      <c r="CD153" s="104"/>
      <c r="CE153" s="104"/>
      <c r="CF153" s="104"/>
      <c r="CG153" s="104"/>
      <c r="CH153" s="104"/>
      <c r="CI153" s="104"/>
      <c r="CJ153" s="104"/>
      <c r="CK153" s="104"/>
      <c r="CL153" s="104"/>
      <c r="CM153" s="104"/>
      <c r="CN153" s="104"/>
      <c r="CO153" s="104"/>
      <c r="CP153" s="104"/>
      <c r="CQ153" s="104"/>
      <c r="CR153" s="104"/>
      <c r="CS153" s="104"/>
      <c r="CT153" s="104"/>
      <c r="CU153" s="104"/>
      <c r="CV153" s="104"/>
      <c r="CW153" s="104"/>
      <c r="CX153" s="104"/>
      <c r="CY153" s="104"/>
      <c r="CZ153" s="104"/>
      <c r="DA153" s="104"/>
      <c r="DB153" s="104"/>
      <c r="DC153" s="104"/>
      <c r="DD153" s="104"/>
      <c r="DE153" s="104"/>
      <c r="DF153" s="104"/>
      <c r="DG153" s="104"/>
      <c r="DH153" s="104"/>
      <c r="DI153" s="104"/>
      <c r="DJ153" s="104"/>
      <c r="DK153" s="104"/>
      <c r="DL153" s="104"/>
      <c r="DM153" s="104"/>
      <c r="DN153" s="104"/>
      <c r="DO153" s="104"/>
      <c r="DP153" s="104"/>
      <c r="DQ153" s="104"/>
      <c r="DR153" s="104"/>
      <c r="DS153" s="104"/>
      <c r="DT153" s="104"/>
      <c r="DU153" s="104"/>
      <c r="DV153" s="104"/>
      <c r="DW153" s="104"/>
      <c r="DX153" s="104"/>
      <c r="DY153" s="104"/>
      <c r="DZ153" s="104"/>
      <c r="EA153" s="104"/>
      <c r="EB153" s="104"/>
      <c r="EC153" s="104"/>
      <c r="ED153" s="104"/>
      <c r="EE153" s="104"/>
      <c r="EF153" s="104"/>
      <c r="EG153" s="104"/>
      <c r="EH153" s="104"/>
      <c r="EI153" s="104"/>
      <c r="EJ153" s="104"/>
      <c r="EK153" s="104"/>
      <c r="EL153" s="104"/>
      <c r="EM153" s="104"/>
      <c r="EN153" s="104"/>
      <c r="EO153" s="104"/>
      <c r="EP153" s="104"/>
      <c r="EQ153" s="104"/>
      <c r="ER153" s="104"/>
      <c r="ES153" s="104"/>
      <c r="ET153" s="104"/>
      <c r="EU153" s="104"/>
      <c r="EV153" s="104"/>
      <c r="EW153" s="104"/>
      <c r="EX153" s="104"/>
      <c r="EY153" s="104"/>
      <c r="EZ153" s="104"/>
      <c r="FA153" s="104"/>
      <c r="FB153" s="104"/>
      <c r="FC153" s="104"/>
      <c r="FD153" s="104"/>
      <c r="FE153" s="104"/>
      <c r="FF153" s="104"/>
      <c r="FG153" s="104"/>
      <c r="FH153" s="104"/>
      <c r="FI153" s="104"/>
      <c r="FJ153" s="104"/>
      <c r="FK153" s="104"/>
      <c r="FL153" s="104"/>
      <c r="FM153" s="104"/>
      <c r="FN153" s="104"/>
      <c r="FO153" s="104"/>
      <c r="FP153" s="104"/>
      <c r="FQ153" s="104"/>
      <c r="FR153" s="104"/>
      <c r="FS153" s="104"/>
      <c r="FT153" s="104"/>
      <c r="FU153" s="104"/>
      <c r="FV153" s="104"/>
      <c r="FW153" s="104"/>
      <c r="FX153" s="104"/>
      <c r="FY153" s="104"/>
      <c r="FZ153" s="104"/>
      <c r="GA153" s="104"/>
      <c r="GB153" s="104"/>
      <c r="GC153" s="104"/>
      <c r="GD153" s="104"/>
      <c r="GE153" s="104"/>
      <c r="GF153" s="104"/>
      <c r="GG153" s="104"/>
      <c r="GH153" s="104"/>
      <c r="GI153" s="104"/>
      <c r="GJ153" s="104"/>
      <c r="GK153" s="104"/>
      <c r="GL153" s="104"/>
      <c r="GM153" s="104"/>
      <c r="GN153" s="104"/>
      <c r="GO153" s="104"/>
      <c r="GP153" s="104"/>
      <c r="GQ153" s="104"/>
      <c r="GR153" s="104"/>
      <c r="GS153" s="104"/>
      <c r="GT153" s="104"/>
      <c r="GU153" s="104"/>
      <c r="GV153" s="104"/>
      <c r="GW153" s="104"/>
      <c r="GX153" s="104"/>
      <c r="GY153" s="104"/>
      <c r="GZ153" s="104"/>
      <c r="HA153" s="104"/>
      <c r="HB153" s="104"/>
      <c r="HC153" s="104"/>
      <c r="HD153" s="104"/>
      <c r="HE153" s="104"/>
      <c r="HF153" s="104"/>
      <c r="HG153" s="104"/>
      <c r="HH153" s="104"/>
      <c r="HI153" s="104"/>
      <c r="HJ153" s="104"/>
      <c r="HK153" s="104"/>
      <c r="HL153" s="104"/>
      <c r="HM153" s="104"/>
      <c r="HN153" s="104"/>
      <c r="HO153" s="104"/>
      <c r="HP153" s="104"/>
      <c r="HQ153" s="104"/>
      <c r="HR153" s="104"/>
      <c r="HS153" s="104"/>
      <c r="HT153" s="104"/>
      <c r="HU153" s="104"/>
      <c r="HV153" s="104"/>
      <c r="HW153" s="104"/>
      <c r="HX153" s="104"/>
      <c r="HY153" s="104"/>
      <c r="HZ153" s="104"/>
      <c r="IA153" s="104"/>
      <c r="IB153" s="104"/>
      <c r="IC153" s="104"/>
      <c r="ID153" s="104"/>
      <c r="IE153" s="104"/>
      <c r="IF153" s="104"/>
      <c r="IG153" s="104"/>
      <c r="IH153" s="104"/>
      <c r="II153" s="104"/>
      <c r="IJ153" s="104"/>
      <c r="IK153" s="104"/>
      <c r="IL153" s="104"/>
      <c r="IM153" s="104"/>
      <c r="IN153" s="104"/>
      <c r="IO153" s="104"/>
      <c r="IP153" s="104"/>
      <c r="IQ153" s="104"/>
      <c r="IR153" s="104"/>
      <c r="IS153" s="104"/>
      <c r="IT153" s="104"/>
      <c r="IU153" s="104"/>
    </row>
    <row r="154" s="64" customFormat="1" ht="18" customHeight="1" spans="1:255">
      <c r="A154" s="99" t="s">
        <v>339</v>
      </c>
      <c r="B154" s="99" t="s">
        <v>340</v>
      </c>
      <c r="C154" s="99">
        <v>2025</v>
      </c>
      <c r="D154" s="99" t="s">
        <v>341</v>
      </c>
      <c r="E154" s="99" t="s">
        <v>371</v>
      </c>
      <c r="F154" s="99" t="s">
        <v>372</v>
      </c>
      <c r="G154" s="111">
        <v>88</v>
      </c>
      <c r="H154" s="111">
        <v>4.25</v>
      </c>
      <c r="I154" s="111">
        <f t="shared" si="66"/>
        <v>92.25</v>
      </c>
      <c r="J154" s="112">
        <v>86.3411764705882</v>
      </c>
      <c r="K154" s="111">
        <v>1.18</v>
      </c>
      <c r="L154" s="111">
        <f t="shared" si="72"/>
        <v>87.5211764705882</v>
      </c>
      <c r="M154" s="111">
        <v>81.8</v>
      </c>
      <c r="N154" s="111">
        <v>0</v>
      </c>
      <c r="O154" s="111">
        <f t="shared" si="73"/>
        <v>81.8</v>
      </c>
      <c r="P154" s="111">
        <v>60</v>
      </c>
      <c r="Q154" s="111">
        <v>0</v>
      </c>
      <c r="R154" s="111">
        <f t="shared" si="74"/>
        <v>60</v>
      </c>
      <c r="S154" s="111">
        <v>60</v>
      </c>
      <c r="T154" s="111">
        <v>24.5</v>
      </c>
      <c r="U154" s="111">
        <f t="shared" si="75"/>
        <v>84.5</v>
      </c>
      <c r="V154" s="111">
        <f t="shared" si="71"/>
        <v>86.1808823529411</v>
      </c>
      <c r="W154" s="99">
        <v>14</v>
      </c>
      <c r="X154" s="99">
        <v>17</v>
      </c>
      <c r="Y154" s="57" t="s">
        <v>40</v>
      </c>
      <c r="Z154" s="99">
        <v>84</v>
      </c>
      <c r="AA154" s="105" t="s">
        <v>291</v>
      </c>
      <c r="AB154" s="99"/>
      <c r="AC154" s="99"/>
      <c r="AD154" s="99"/>
      <c r="AE154" s="113"/>
      <c r="AF154" s="104"/>
      <c r="AG154" s="104"/>
      <c r="AH154" s="104"/>
      <c r="AI154" s="104"/>
      <c r="AJ154" s="104"/>
      <c r="AK154" s="104"/>
      <c r="AL154" s="104"/>
      <c r="AM154" s="104"/>
      <c r="AN154" s="104"/>
      <c r="AO154" s="104"/>
      <c r="AP154" s="104"/>
      <c r="AQ154" s="104"/>
      <c r="AR154" s="104"/>
      <c r="AS154" s="104"/>
      <c r="AT154" s="104"/>
      <c r="AU154" s="104"/>
      <c r="AV154" s="104"/>
      <c r="AW154" s="104"/>
      <c r="AX154" s="104"/>
      <c r="AY154" s="104"/>
      <c r="AZ154" s="104"/>
      <c r="BA154" s="104"/>
      <c r="BB154" s="104"/>
      <c r="BC154" s="104"/>
      <c r="BD154" s="104"/>
      <c r="BE154" s="104"/>
      <c r="BF154" s="104"/>
      <c r="BG154" s="104"/>
      <c r="BH154" s="104"/>
      <c r="BI154" s="104"/>
      <c r="BJ154" s="104"/>
      <c r="BK154" s="104"/>
      <c r="BL154" s="104"/>
      <c r="BM154" s="104"/>
      <c r="BN154" s="104"/>
      <c r="BO154" s="104"/>
      <c r="BP154" s="104"/>
      <c r="BQ154" s="104"/>
      <c r="BR154" s="104"/>
      <c r="BS154" s="104"/>
      <c r="BT154" s="104"/>
      <c r="BU154" s="104"/>
      <c r="BV154" s="104"/>
      <c r="BW154" s="104"/>
      <c r="BX154" s="104"/>
      <c r="BY154" s="104"/>
      <c r="BZ154" s="104"/>
      <c r="CA154" s="104"/>
      <c r="CB154" s="104"/>
      <c r="CC154" s="104"/>
      <c r="CD154" s="104"/>
      <c r="CE154" s="104"/>
      <c r="CF154" s="104"/>
      <c r="CG154" s="104"/>
      <c r="CH154" s="104"/>
      <c r="CI154" s="104"/>
      <c r="CJ154" s="104"/>
      <c r="CK154" s="104"/>
      <c r="CL154" s="104"/>
      <c r="CM154" s="104"/>
      <c r="CN154" s="104"/>
      <c r="CO154" s="104"/>
      <c r="CP154" s="104"/>
      <c r="CQ154" s="104"/>
      <c r="CR154" s="104"/>
      <c r="CS154" s="104"/>
      <c r="CT154" s="104"/>
      <c r="CU154" s="104"/>
      <c r="CV154" s="104"/>
      <c r="CW154" s="104"/>
      <c r="CX154" s="104"/>
      <c r="CY154" s="104"/>
      <c r="CZ154" s="104"/>
      <c r="DA154" s="104"/>
      <c r="DB154" s="104"/>
      <c r="DC154" s="104"/>
      <c r="DD154" s="104"/>
      <c r="DE154" s="104"/>
      <c r="DF154" s="104"/>
      <c r="DG154" s="104"/>
      <c r="DH154" s="104"/>
      <c r="DI154" s="104"/>
      <c r="DJ154" s="104"/>
      <c r="DK154" s="104"/>
      <c r="DL154" s="104"/>
      <c r="DM154" s="104"/>
      <c r="DN154" s="104"/>
      <c r="DO154" s="104"/>
      <c r="DP154" s="104"/>
      <c r="DQ154" s="104"/>
      <c r="DR154" s="104"/>
      <c r="DS154" s="104"/>
      <c r="DT154" s="104"/>
      <c r="DU154" s="104"/>
      <c r="DV154" s="104"/>
      <c r="DW154" s="104"/>
      <c r="DX154" s="104"/>
      <c r="DY154" s="104"/>
      <c r="DZ154" s="104"/>
      <c r="EA154" s="104"/>
      <c r="EB154" s="104"/>
      <c r="EC154" s="104"/>
      <c r="ED154" s="104"/>
      <c r="EE154" s="104"/>
      <c r="EF154" s="104"/>
      <c r="EG154" s="104"/>
      <c r="EH154" s="104"/>
      <c r="EI154" s="104"/>
      <c r="EJ154" s="104"/>
      <c r="EK154" s="104"/>
      <c r="EL154" s="104"/>
      <c r="EM154" s="104"/>
      <c r="EN154" s="104"/>
      <c r="EO154" s="104"/>
      <c r="EP154" s="104"/>
      <c r="EQ154" s="104"/>
      <c r="ER154" s="104"/>
      <c r="ES154" s="104"/>
      <c r="ET154" s="104"/>
      <c r="EU154" s="104"/>
      <c r="EV154" s="104"/>
      <c r="EW154" s="104"/>
      <c r="EX154" s="104"/>
      <c r="EY154" s="104"/>
      <c r="EZ154" s="104"/>
      <c r="FA154" s="104"/>
      <c r="FB154" s="104"/>
      <c r="FC154" s="104"/>
      <c r="FD154" s="104"/>
      <c r="FE154" s="104"/>
      <c r="FF154" s="104"/>
      <c r="FG154" s="104"/>
      <c r="FH154" s="104"/>
      <c r="FI154" s="104"/>
      <c r="FJ154" s="104"/>
      <c r="FK154" s="104"/>
      <c r="FL154" s="104"/>
      <c r="FM154" s="104"/>
      <c r="FN154" s="104"/>
      <c r="FO154" s="104"/>
      <c r="FP154" s="104"/>
      <c r="FQ154" s="104"/>
      <c r="FR154" s="104"/>
      <c r="FS154" s="104"/>
      <c r="FT154" s="104"/>
      <c r="FU154" s="104"/>
      <c r="FV154" s="104"/>
      <c r="FW154" s="104"/>
      <c r="FX154" s="104"/>
      <c r="FY154" s="104"/>
      <c r="FZ154" s="104"/>
      <c r="GA154" s="104"/>
      <c r="GB154" s="104"/>
      <c r="GC154" s="104"/>
      <c r="GD154" s="104"/>
      <c r="GE154" s="104"/>
      <c r="GF154" s="104"/>
      <c r="GG154" s="104"/>
      <c r="GH154" s="104"/>
      <c r="GI154" s="104"/>
      <c r="GJ154" s="104"/>
      <c r="GK154" s="104"/>
      <c r="GL154" s="104"/>
      <c r="GM154" s="104"/>
      <c r="GN154" s="104"/>
      <c r="GO154" s="104"/>
      <c r="GP154" s="104"/>
      <c r="GQ154" s="104"/>
      <c r="GR154" s="104"/>
      <c r="GS154" s="104"/>
      <c r="GT154" s="104"/>
      <c r="GU154" s="104"/>
      <c r="GV154" s="104"/>
      <c r="GW154" s="104"/>
      <c r="GX154" s="104"/>
      <c r="GY154" s="104"/>
      <c r="GZ154" s="104"/>
      <c r="HA154" s="104"/>
      <c r="HB154" s="104"/>
      <c r="HC154" s="104"/>
      <c r="HD154" s="104"/>
      <c r="HE154" s="104"/>
      <c r="HF154" s="104"/>
      <c r="HG154" s="104"/>
      <c r="HH154" s="104"/>
      <c r="HI154" s="104"/>
      <c r="HJ154" s="104"/>
      <c r="HK154" s="104"/>
      <c r="HL154" s="104"/>
      <c r="HM154" s="104"/>
      <c r="HN154" s="104"/>
      <c r="HO154" s="104"/>
      <c r="HP154" s="104"/>
      <c r="HQ154" s="104"/>
      <c r="HR154" s="104"/>
      <c r="HS154" s="104"/>
      <c r="HT154" s="104"/>
      <c r="HU154" s="104"/>
      <c r="HV154" s="104"/>
      <c r="HW154" s="104"/>
      <c r="HX154" s="104"/>
      <c r="HY154" s="104"/>
      <c r="HZ154" s="104"/>
      <c r="IA154" s="104"/>
      <c r="IB154" s="104"/>
      <c r="IC154" s="104"/>
      <c r="ID154" s="104"/>
      <c r="IE154" s="104"/>
      <c r="IF154" s="104"/>
      <c r="IG154" s="104"/>
      <c r="IH154" s="104"/>
      <c r="II154" s="104"/>
      <c r="IJ154" s="104"/>
      <c r="IK154" s="104"/>
      <c r="IL154" s="104"/>
      <c r="IM154" s="104"/>
      <c r="IN154" s="104"/>
      <c r="IO154" s="104"/>
      <c r="IP154" s="104"/>
      <c r="IQ154" s="104"/>
      <c r="IR154" s="104"/>
      <c r="IS154" s="104"/>
      <c r="IT154" s="104"/>
      <c r="IU154" s="104"/>
    </row>
    <row r="155" s="64" customFormat="1" ht="18" customHeight="1" spans="1:255">
      <c r="A155" s="99" t="s">
        <v>339</v>
      </c>
      <c r="B155" s="99" t="s">
        <v>340</v>
      </c>
      <c r="C155" s="99">
        <v>2025</v>
      </c>
      <c r="D155" s="114" t="s">
        <v>345</v>
      </c>
      <c r="E155" s="114" t="s">
        <v>373</v>
      </c>
      <c r="F155" s="114" t="s">
        <v>374</v>
      </c>
      <c r="G155" s="111">
        <v>88</v>
      </c>
      <c r="H155" s="111">
        <v>1.25</v>
      </c>
      <c r="I155" s="111">
        <f t="shared" si="66"/>
        <v>89.25</v>
      </c>
      <c r="J155" s="112">
        <v>88.36</v>
      </c>
      <c r="K155" s="111">
        <v>1</v>
      </c>
      <c r="L155" s="111">
        <v>89.36</v>
      </c>
      <c r="M155" s="111">
        <v>75.08</v>
      </c>
      <c r="N155" s="111">
        <v>0</v>
      </c>
      <c r="O155" s="111">
        <v>75.08</v>
      </c>
      <c r="P155" s="111">
        <v>60</v>
      </c>
      <c r="Q155" s="111">
        <v>0</v>
      </c>
      <c r="R155" s="111">
        <v>60</v>
      </c>
      <c r="S155" s="111">
        <v>60</v>
      </c>
      <c r="T155" s="111">
        <v>4</v>
      </c>
      <c r="U155" s="111">
        <v>64</v>
      </c>
      <c r="V155" s="111">
        <f t="shared" si="71"/>
        <v>85.899</v>
      </c>
      <c r="W155" s="99">
        <v>15</v>
      </c>
      <c r="X155" s="99">
        <v>13</v>
      </c>
      <c r="Y155" s="57" t="s">
        <v>40</v>
      </c>
      <c r="Z155" s="99">
        <v>84</v>
      </c>
      <c r="AA155" s="105" t="s">
        <v>291</v>
      </c>
      <c r="AB155" s="99"/>
      <c r="AC155" s="99"/>
      <c r="AD155" s="99"/>
      <c r="AE155" s="113"/>
      <c r="AF155" s="104"/>
      <c r="AG155" s="104"/>
      <c r="AH155" s="104"/>
      <c r="AI155" s="104"/>
      <c r="AJ155" s="104"/>
      <c r="AK155" s="104"/>
      <c r="AL155" s="104"/>
      <c r="AM155" s="104"/>
      <c r="AN155" s="104"/>
      <c r="AO155" s="104"/>
      <c r="AP155" s="104"/>
      <c r="AQ155" s="104"/>
      <c r="AR155" s="104"/>
      <c r="AS155" s="104"/>
      <c r="AT155" s="104"/>
      <c r="AU155" s="104"/>
      <c r="AV155" s="104"/>
      <c r="AW155" s="104"/>
      <c r="AX155" s="104"/>
      <c r="AY155" s="104"/>
      <c r="AZ155" s="104"/>
      <c r="BA155" s="104"/>
      <c r="BB155" s="104"/>
      <c r="BC155" s="104"/>
      <c r="BD155" s="104"/>
      <c r="BE155" s="104"/>
      <c r="BF155" s="104"/>
      <c r="BG155" s="104"/>
      <c r="BH155" s="104"/>
      <c r="BI155" s="104"/>
      <c r="BJ155" s="104"/>
      <c r="BK155" s="104"/>
      <c r="BL155" s="104"/>
      <c r="BM155" s="104"/>
      <c r="BN155" s="104"/>
      <c r="BO155" s="104"/>
      <c r="BP155" s="104"/>
      <c r="BQ155" s="104"/>
      <c r="BR155" s="104"/>
      <c r="BS155" s="104"/>
      <c r="BT155" s="104"/>
      <c r="BU155" s="104"/>
      <c r="BV155" s="104"/>
      <c r="BW155" s="104"/>
      <c r="BX155" s="104"/>
      <c r="BY155" s="104"/>
      <c r="BZ155" s="104"/>
      <c r="CA155" s="104"/>
      <c r="CB155" s="104"/>
      <c r="CC155" s="104"/>
      <c r="CD155" s="104"/>
      <c r="CE155" s="104"/>
      <c r="CF155" s="104"/>
      <c r="CG155" s="104"/>
      <c r="CH155" s="104"/>
      <c r="CI155" s="104"/>
      <c r="CJ155" s="104"/>
      <c r="CK155" s="104"/>
      <c r="CL155" s="104"/>
      <c r="CM155" s="104"/>
      <c r="CN155" s="104"/>
      <c r="CO155" s="104"/>
      <c r="CP155" s="104"/>
      <c r="CQ155" s="104"/>
      <c r="CR155" s="104"/>
      <c r="CS155" s="104"/>
      <c r="CT155" s="104"/>
      <c r="CU155" s="104"/>
      <c r="CV155" s="104"/>
      <c r="CW155" s="104"/>
      <c r="CX155" s="104"/>
      <c r="CY155" s="104"/>
      <c r="CZ155" s="104"/>
      <c r="DA155" s="104"/>
      <c r="DB155" s="104"/>
      <c r="DC155" s="104"/>
      <c r="DD155" s="104"/>
      <c r="DE155" s="104"/>
      <c r="DF155" s="104"/>
      <c r="DG155" s="104"/>
      <c r="DH155" s="104"/>
      <c r="DI155" s="104"/>
      <c r="DJ155" s="104"/>
      <c r="DK155" s="104"/>
      <c r="DL155" s="104"/>
      <c r="DM155" s="104"/>
      <c r="DN155" s="104"/>
      <c r="DO155" s="104"/>
      <c r="DP155" s="104"/>
      <c r="DQ155" s="104"/>
      <c r="DR155" s="104"/>
      <c r="DS155" s="104"/>
      <c r="DT155" s="104"/>
      <c r="DU155" s="104"/>
      <c r="DV155" s="104"/>
      <c r="DW155" s="104"/>
      <c r="DX155" s="104"/>
      <c r="DY155" s="104"/>
      <c r="DZ155" s="104"/>
      <c r="EA155" s="104"/>
      <c r="EB155" s="104"/>
      <c r="EC155" s="104"/>
      <c r="ED155" s="104"/>
      <c r="EE155" s="104"/>
      <c r="EF155" s="104"/>
      <c r="EG155" s="104"/>
      <c r="EH155" s="104"/>
      <c r="EI155" s="104"/>
      <c r="EJ155" s="104"/>
      <c r="EK155" s="104"/>
      <c r="EL155" s="104"/>
      <c r="EM155" s="104"/>
      <c r="EN155" s="104"/>
      <c r="EO155" s="104"/>
      <c r="EP155" s="104"/>
      <c r="EQ155" s="104"/>
      <c r="ER155" s="104"/>
      <c r="ES155" s="104"/>
      <c r="ET155" s="104"/>
      <c r="EU155" s="104"/>
      <c r="EV155" s="104"/>
      <c r="EW155" s="104"/>
      <c r="EX155" s="104"/>
      <c r="EY155" s="104"/>
      <c r="EZ155" s="104"/>
      <c r="FA155" s="104"/>
      <c r="FB155" s="104"/>
      <c r="FC155" s="104"/>
      <c r="FD155" s="104"/>
      <c r="FE155" s="104"/>
      <c r="FF155" s="104"/>
      <c r="FG155" s="104"/>
      <c r="FH155" s="104"/>
      <c r="FI155" s="104"/>
      <c r="FJ155" s="104"/>
      <c r="FK155" s="104"/>
      <c r="FL155" s="104"/>
      <c r="FM155" s="104"/>
      <c r="FN155" s="104"/>
      <c r="FO155" s="104"/>
      <c r="FP155" s="104"/>
      <c r="FQ155" s="104"/>
      <c r="FR155" s="104"/>
      <c r="FS155" s="104"/>
      <c r="FT155" s="104"/>
      <c r="FU155" s="104"/>
      <c r="FV155" s="104"/>
      <c r="FW155" s="104"/>
      <c r="FX155" s="104"/>
      <c r="FY155" s="104"/>
      <c r="FZ155" s="104"/>
      <c r="GA155" s="104"/>
      <c r="GB155" s="104"/>
      <c r="GC155" s="104"/>
      <c r="GD155" s="104"/>
      <c r="GE155" s="104"/>
      <c r="GF155" s="104"/>
      <c r="GG155" s="104"/>
      <c r="GH155" s="104"/>
      <c r="GI155" s="104"/>
      <c r="GJ155" s="104"/>
      <c r="GK155" s="104"/>
      <c r="GL155" s="104"/>
      <c r="GM155" s="104"/>
      <c r="GN155" s="104"/>
      <c r="GO155" s="104"/>
      <c r="GP155" s="104"/>
      <c r="GQ155" s="104"/>
      <c r="GR155" s="104"/>
      <c r="GS155" s="104"/>
      <c r="GT155" s="104"/>
      <c r="GU155" s="104"/>
      <c r="GV155" s="104"/>
      <c r="GW155" s="104"/>
      <c r="GX155" s="104"/>
      <c r="GY155" s="104"/>
      <c r="GZ155" s="104"/>
      <c r="HA155" s="104"/>
      <c r="HB155" s="104"/>
      <c r="HC155" s="104"/>
      <c r="HD155" s="104"/>
      <c r="HE155" s="104"/>
      <c r="HF155" s="104"/>
      <c r="HG155" s="104"/>
      <c r="HH155" s="104"/>
      <c r="HI155" s="104"/>
      <c r="HJ155" s="104"/>
      <c r="HK155" s="104"/>
      <c r="HL155" s="104"/>
      <c r="HM155" s="104"/>
      <c r="HN155" s="104"/>
      <c r="HO155" s="104"/>
      <c r="HP155" s="104"/>
      <c r="HQ155" s="104"/>
      <c r="HR155" s="104"/>
      <c r="HS155" s="104"/>
      <c r="HT155" s="104"/>
      <c r="HU155" s="104"/>
      <c r="HV155" s="104"/>
      <c r="HW155" s="104"/>
      <c r="HX155" s="104"/>
      <c r="HY155" s="104"/>
      <c r="HZ155" s="104"/>
      <c r="IA155" s="104"/>
      <c r="IB155" s="104"/>
      <c r="IC155" s="104"/>
      <c r="ID155" s="104"/>
      <c r="IE155" s="104"/>
      <c r="IF155" s="104"/>
      <c r="IG155" s="104"/>
      <c r="IH155" s="104"/>
      <c r="II155" s="104"/>
      <c r="IJ155" s="104"/>
      <c r="IK155" s="104"/>
      <c r="IL155" s="104"/>
      <c r="IM155" s="104"/>
      <c r="IN155" s="104"/>
      <c r="IO155" s="104"/>
      <c r="IP155" s="104"/>
      <c r="IQ155" s="104"/>
      <c r="IR155" s="104"/>
      <c r="IS155" s="104"/>
      <c r="IT155" s="104"/>
      <c r="IU155" s="104"/>
    </row>
    <row r="156" s="64" customFormat="1" ht="18" customHeight="1" spans="1:255">
      <c r="A156" s="99" t="s">
        <v>339</v>
      </c>
      <c r="B156" s="99" t="s">
        <v>340</v>
      </c>
      <c r="C156" s="99">
        <v>2025</v>
      </c>
      <c r="D156" s="99" t="s">
        <v>341</v>
      </c>
      <c r="E156" s="99" t="s">
        <v>375</v>
      </c>
      <c r="F156" s="99" t="s">
        <v>376</v>
      </c>
      <c r="G156" s="111">
        <v>88</v>
      </c>
      <c r="H156" s="111">
        <v>1.5</v>
      </c>
      <c r="I156" s="111">
        <f t="shared" si="66"/>
        <v>89.5</v>
      </c>
      <c r="J156" s="112">
        <v>86.8352941176471</v>
      </c>
      <c r="K156" s="111">
        <v>1</v>
      </c>
      <c r="L156" s="111">
        <f t="shared" ref="L156:L159" si="76">J156+K156</f>
        <v>87.8352941176471</v>
      </c>
      <c r="M156" s="111">
        <v>82.7</v>
      </c>
      <c r="N156" s="111">
        <v>0</v>
      </c>
      <c r="O156" s="111">
        <f t="shared" ref="O156:O159" si="77">M156+N156</f>
        <v>82.7</v>
      </c>
      <c r="P156" s="111">
        <v>60</v>
      </c>
      <c r="Q156" s="111">
        <v>0</v>
      </c>
      <c r="R156" s="111">
        <f t="shared" ref="R156:R159" si="78">P156+Q156</f>
        <v>60</v>
      </c>
      <c r="S156" s="111">
        <v>60</v>
      </c>
      <c r="T156" s="111">
        <v>14</v>
      </c>
      <c r="U156" s="111">
        <f t="shared" ref="U156:U159" si="79">S156+T156</f>
        <v>74</v>
      </c>
      <c r="V156" s="111">
        <f t="shared" si="71"/>
        <v>85.6614705882353</v>
      </c>
      <c r="W156" s="99">
        <v>16</v>
      </c>
      <c r="X156" s="99">
        <v>16</v>
      </c>
      <c r="Y156" s="57" t="s">
        <v>40</v>
      </c>
      <c r="Z156" s="99">
        <v>84</v>
      </c>
      <c r="AA156" s="105" t="s">
        <v>291</v>
      </c>
      <c r="AB156" s="99"/>
      <c r="AC156" s="99"/>
      <c r="AD156" s="99"/>
      <c r="AE156" s="113"/>
      <c r="AF156" s="104"/>
      <c r="AG156" s="104"/>
      <c r="AH156" s="104"/>
      <c r="AI156" s="104"/>
      <c r="AJ156" s="104"/>
      <c r="AK156" s="104"/>
      <c r="AL156" s="104"/>
      <c r="AM156" s="104"/>
      <c r="AN156" s="104"/>
      <c r="AO156" s="104"/>
      <c r="AP156" s="104"/>
      <c r="AQ156" s="104"/>
      <c r="AR156" s="104"/>
      <c r="AS156" s="104"/>
      <c r="AT156" s="104"/>
      <c r="AU156" s="104"/>
      <c r="AV156" s="104"/>
      <c r="AW156" s="104"/>
      <c r="AX156" s="104"/>
      <c r="AY156" s="104"/>
      <c r="AZ156" s="104"/>
      <c r="BA156" s="104"/>
      <c r="BB156" s="104"/>
      <c r="BC156" s="104"/>
      <c r="BD156" s="104"/>
      <c r="BE156" s="104"/>
      <c r="BF156" s="104"/>
      <c r="BG156" s="104"/>
      <c r="BH156" s="104"/>
      <c r="BI156" s="104"/>
      <c r="BJ156" s="104"/>
      <c r="BK156" s="104"/>
      <c r="BL156" s="104"/>
      <c r="BM156" s="104"/>
      <c r="BN156" s="104"/>
      <c r="BO156" s="104"/>
      <c r="BP156" s="104"/>
      <c r="BQ156" s="104"/>
      <c r="BR156" s="104"/>
      <c r="BS156" s="104"/>
      <c r="BT156" s="104"/>
      <c r="BU156" s="104"/>
      <c r="BV156" s="104"/>
      <c r="BW156" s="104"/>
      <c r="BX156" s="104"/>
      <c r="BY156" s="104"/>
      <c r="BZ156" s="104"/>
      <c r="CA156" s="104"/>
      <c r="CB156" s="104"/>
      <c r="CC156" s="104"/>
      <c r="CD156" s="104"/>
      <c r="CE156" s="104"/>
      <c r="CF156" s="104"/>
      <c r="CG156" s="104"/>
      <c r="CH156" s="104"/>
      <c r="CI156" s="104"/>
      <c r="CJ156" s="104"/>
      <c r="CK156" s="104"/>
      <c r="CL156" s="104"/>
      <c r="CM156" s="104"/>
      <c r="CN156" s="104"/>
      <c r="CO156" s="104"/>
      <c r="CP156" s="104"/>
      <c r="CQ156" s="104"/>
      <c r="CR156" s="104"/>
      <c r="CS156" s="104"/>
      <c r="CT156" s="104"/>
      <c r="CU156" s="104"/>
      <c r="CV156" s="104"/>
      <c r="CW156" s="104"/>
      <c r="CX156" s="104"/>
      <c r="CY156" s="104"/>
      <c r="CZ156" s="104"/>
      <c r="DA156" s="104"/>
      <c r="DB156" s="104"/>
      <c r="DC156" s="104"/>
      <c r="DD156" s="104"/>
      <c r="DE156" s="104"/>
      <c r="DF156" s="104"/>
      <c r="DG156" s="104"/>
      <c r="DH156" s="104"/>
      <c r="DI156" s="104"/>
      <c r="DJ156" s="104"/>
      <c r="DK156" s="104"/>
      <c r="DL156" s="104"/>
      <c r="DM156" s="104"/>
      <c r="DN156" s="104"/>
      <c r="DO156" s="104"/>
      <c r="DP156" s="104"/>
      <c r="DQ156" s="104"/>
      <c r="DR156" s="104"/>
      <c r="DS156" s="104"/>
      <c r="DT156" s="104"/>
      <c r="DU156" s="104"/>
      <c r="DV156" s="104"/>
      <c r="DW156" s="104"/>
      <c r="DX156" s="104"/>
      <c r="DY156" s="104"/>
      <c r="DZ156" s="104"/>
      <c r="EA156" s="104"/>
      <c r="EB156" s="104"/>
      <c r="EC156" s="104"/>
      <c r="ED156" s="104"/>
      <c r="EE156" s="104"/>
      <c r="EF156" s="104"/>
      <c r="EG156" s="104"/>
      <c r="EH156" s="104"/>
      <c r="EI156" s="104"/>
      <c r="EJ156" s="104"/>
      <c r="EK156" s="104"/>
      <c r="EL156" s="104"/>
      <c r="EM156" s="104"/>
      <c r="EN156" s="104"/>
      <c r="EO156" s="104"/>
      <c r="EP156" s="104"/>
      <c r="EQ156" s="104"/>
      <c r="ER156" s="104"/>
      <c r="ES156" s="104"/>
      <c r="ET156" s="104"/>
      <c r="EU156" s="104"/>
      <c r="EV156" s="104"/>
      <c r="EW156" s="104"/>
      <c r="EX156" s="104"/>
      <c r="EY156" s="104"/>
      <c r="EZ156" s="104"/>
      <c r="FA156" s="104"/>
      <c r="FB156" s="104"/>
      <c r="FC156" s="104"/>
      <c r="FD156" s="104"/>
      <c r="FE156" s="104"/>
      <c r="FF156" s="104"/>
      <c r="FG156" s="104"/>
      <c r="FH156" s="104"/>
      <c r="FI156" s="104"/>
      <c r="FJ156" s="104"/>
      <c r="FK156" s="104"/>
      <c r="FL156" s="104"/>
      <c r="FM156" s="104"/>
      <c r="FN156" s="104"/>
      <c r="FO156" s="104"/>
      <c r="FP156" s="104"/>
      <c r="FQ156" s="104"/>
      <c r="FR156" s="104"/>
      <c r="FS156" s="104"/>
      <c r="FT156" s="104"/>
      <c r="FU156" s="104"/>
      <c r="FV156" s="104"/>
      <c r="FW156" s="104"/>
      <c r="FX156" s="104"/>
      <c r="FY156" s="104"/>
      <c r="FZ156" s="104"/>
      <c r="GA156" s="104"/>
      <c r="GB156" s="104"/>
      <c r="GC156" s="104"/>
      <c r="GD156" s="104"/>
      <c r="GE156" s="104"/>
      <c r="GF156" s="104"/>
      <c r="GG156" s="104"/>
      <c r="GH156" s="104"/>
      <c r="GI156" s="104"/>
      <c r="GJ156" s="104"/>
      <c r="GK156" s="104"/>
      <c r="GL156" s="104"/>
      <c r="GM156" s="104"/>
      <c r="GN156" s="104"/>
      <c r="GO156" s="104"/>
      <c r="GP156" s="104"/>
      <c r="GQ156" s="104"/>
      <c r="GR156" s="104"/>
      <c r="GS156" s="104"/>
      <c r="GT156" s="104"/>
      <c r="GU156" s="104"/>
      <c r="GV156" s="104"/>
      <c r="GW156" s="104"/>
      <c r="GX156" s="104"/>
      <c r="GY156" s="104"/>
      <c r="GZ156" s="104"/>
      <c r="HA156" s="104"/>
      <c r="HB156" s="104"/>
      <c r="HC156" s="104"/>
      <c r="HD156" s="104"/>
      <c r="HE156" s="104"/>
      <c r="HF156" s="104"/>
      <c r="HG156" s="104"/>
      <c r="HH156" s="104"/>
      <c r="HI156" s="104"/>
      <c r="HJ156" s="104"/>
      <c r="HK156" s="104"/>
      <c r="HL156" s="104"/>
      <c r="HM156" s="104"/>
      <c r="HN156" s="104"/>
      <c r="HO156" s="104"/>
      <c r="HP156" s="104"/>
      <c r="HQ156" s="104"/>
      <c r="HR156" s="104"/>
      <c r="HS156" s="104"/>
      <c r="HT156" s="104"/>
      <c r="HU156" s="104"/>
      <c r="HV156" s="104"/>
      <c r="HW156" s="104"/>
      <c r="HX156" s="104"/>
      <c r="HY156" s="104"/>
      <c r="HZ156" s="104"/>
      <c r="IA156" s="104"/>
      <c r="IB156" s="104"/>
      <c r="IC156" s="104"/>
      <c r="ID156" s="104"/>
      <c r="IE156" s="104"/>
      <c r="IF156" s="104"/>
      <c r="IG156" s="104"/>
      <c r="IH156" s="104"/>
      <c r="II156" s="104"/>
      <c r="IJ156" s="104"/>
      <c r="IK156" s="104"/>
      <c r="IL156" s="104"/>
      <c r="IM156" s="104"/>
      <c r="IN156" s="104"/>
      <c r="IO156" s="104"/>
      <c r="IP156" s="104"/>
      <c r="IQ156" s="104"/>
      <c r="IR156" s="104"/>
      <c r="IS156" s="104"/>
      <c r="IT156" s="104"/>
      <c r="IU156" s="104"/>
    </row>
    <row r="157" s="64" customFormat="1" ht="18" customHeight="1" spans="1:255">
      <c r="A157" s="99" t="s">
        <v>339</v>
      </c>
      <c r="B157" s="99" t="s">
        <v>340</v>
      </c>
      <c r="C157" s="99">
        <v>2025</v>
      </c>
      <c r="D157" s="99" t="s">
        <v>341</v>
      </c>
      <c r="E157" s="99" t="s">
        <v>377</v>
      </c>
      <c r="F157" s="99" t="s">
        <v>378</v>
      </c>
      <c r="G157" s="111">
        <v>88</v>
      </c>
      <c r="H157" s="111">
        <v>0.5</v>
      </c>
      <c r="I157" s="111">
        <f t="shared" si="66"/>
        <v>88.5</v>
      </c>
      <c r="J157" s="112">
        <v>85.7764705882353</v>
      </c>
      <c r="K157" s="111">
        <v>1</v>
      </c>
      <c r="L157" s="111">
        <f t="shared" si="76"/>
        <v>86.7764705882353</v>
      </c>
      <c r="M157" s="111">
        <v>85.15</v>
      </c>
      <c r="N157" s="111">
        <v>3</v>
      </c>
      <c r="O157" s="111">
        <f t="shared" si="77"/>
        <v>88.15</v>
      </c>
      <c r="P157" s="111">
        <v>60</v>
      </c>
      <c r="Q157" s="111">
        <v>0</v>
      </c>
      <c r="R157" s="111">
        <f t="shared" si="78"/>
        <v>60</v>
      </c>
      <c r="S157" s="111">
        <v>60</v>
      </c>
      <c r="T157" s="111">
        <v>25.5</v>
      </c>
      <c r="U157" s="111">
        <f t="shared" si="79"/>
        <v>85.5</v>
      </c>
      <c r="V157" s="111">
        <f t="shared" si="71"/>
        <v>85.6148529411765</v>
      </c>
      <c r="W157" s="99">
        <v>17</v>
      </c>
      <c r="X157" s="99">
        <v>19</v>
      </c>
      <c r="Y157" s="57" t="s">
        <v>40</v>
      </c>
      <c r="Z157" s="99">
        <v>84</v>
      </c>
      <c r="AA157" s="105" t="s">
        <v>291</v>
      </c>
      <c r="AB157" s="99"/>
      <c r="AC157" s="99"/>
      <c r="AD157" s="99"/>
      <c r="AE157" s="113"/>
      <c r="AF157" s="104"/>
      <c r="AG157" s="104"/>
      <c r="AH157" s="104"/>
      <c r="AI157" s="104"/>
      <c r="AJ157" s="104"/>
      <c r="AK157" s="104"/>
      <c r="AL157" s="104"/>
      <c r="AM157" s="104"/>
      <c r="AN157" s="104"/>
      <c r="AO157" s="104"/>
      <c r="AP157" s="104"/>
      <c r="AQ157" s="104"/>
      <c r="AR157" s="104"/>
      <c r="AS157" s="104"/>
      <c r="AT157" s="104"/>
      <c r="AU157" s="104"/>
      <c r="AV157" s="104"/>
      <c r="AW157" s="104"/>
      <c r="AX157" s="104"/>
      <c r="AY157" s="104"/>
      <c r="AZ157" s="104"/>
      <c r="BA157" s="104"/>
      <c r="BB157" s="104"/>
      <c r="BC157" s="104"/>
      <c r="BD157" s="104"/>
      <c r="BE157" s="104"/>
      <c r="BF157" s="104"/>
      <c r="BG157" s="104"/>
      <c r="BH157" s="104"/>
      <c r="BI157" s="104"/>
      <c r="BJ157" s="104"/>
      <c r="BK157" s="104"/>
      <c r="BL157" s="104"/>
      <c r="BM157" s="104"/>
      <c r="BN157" s="104"/>
      <c r="BO157" s="104"/>
      <c r="BP157" s="104"/>
      <c r="BQ157" s="104"/>
      <c r="BR157" s="104"/>
      <c r="BS157" s="104"/>
      <c r="BT157" s="104"/>
      <c r="BU157" s="104"/>
      <c r="BV157" s="104"/>
      <c r="BW157" s="104"/>
      <c r="BX157" s="104"/>
      <c r="BY157" s="104"/>
      <c r="BZ157" s="104"/>
      <c r="CA157" s="104"/>
      <c r="CB157" s="104"/>
      <c r="CC157" s="104"/>
      <c r="CD157" s="104"/>
      <c r="CE157" s="104"/>
      <c r="CF157" s="104"/>
      <c r="CG157" s="104"/>
      <c r="CH157" s="104"/>
      <c r="CI157" s="104"/>
      <c r="CJ157" s="104"/>
      <c r="CK157" s="104"/>
      <c r="CL157" s="104"/>
      <c r="CM157" s="104"/>
      <c r="CN157" s="104"/>
      <c r="CO157" s="104"/>
      <c r="CP157" s="104"/>
      <c r="CQ157" s="104"/>
      <c r="CR157" s="104"/>
      <c r="CS157" s="104"/>
      <c r="CT157" s="104"/>
      <c r="CU157" s="104"/>
      <c r="CV157" s="104"/>
      <c r="CW157" s="104"/>
      <c r="CX157" s="104"/>
      <c r="CY157" s="104"/>
      <c r="CZ157" s="104"/>
      <c r="DA157" s="104"/>
      <c r="DB157" s="104"/>
      <c r="DC157" s="104"/>
      <c r="DD157" s="104"/>
      <c r="DE157" s="104"/>
      <c r="DF157" s="104"/>
      <c r="DG157" s="104"/>
      <c r="DH157" s="104"/>
      <c r="DI157" s="104"/>
      <c r="DJ157" s="104"/>
      <c r="DK157" s="104"/>
      <c r="DL157" s="104"/>
      <c r="DM157" s="104"/>
      <c r="DN157" s="104"/>
      <c r="DO157" s="104"/>
      <c r="DP157" s="104"/>
      <c r="DQ157" s="104"/>
      <c r="DR157" s="104"/>
      <c r="DS157" s="104"/>
      <c r="DT157" s="104"/>
      <c r="DU157" s="104"/>
      <c r="DV157" s="104"/>
      <c r="DW157" s="104"/>
      <c r="DX157" s="104"/>
      <c r="DY157" s="104"/>
      <c r="DZ157" s="104"/>
      <c r="EA157" s="104"/>
      <c r="EB157" s="104"/>
      <c r="EC157" s="104"/>
      <c r="ED157" s="104"/>
      <c r="EE157" s="104"/>
      <c r="EF157" s="104"/>
      <c r="EG157" s="104"/>
      <c r="EH157" s="104"/>
      <c r="EI157" s="104"/>
      <c r="EJ157" s="104"/>
      <c r="EK157" s="104"/>
      <c r="EL157" s="104"/>
      <c r="EM157" s="104"/>
      <c r="EN157" s="104"/>
      <c r="EO157" s="104"/>
      <c r="EP157" s="104"/>
      <c r="EQ157" s="104"/>
      <c r="ER157" s="104"/>
      <c r="ES157" s="104"/>
      <c r="ET157" s="104"/>
      <c r="EU157" s="104"/>
      <c r="EV157" s="104"/>
      <c r="EW157" s="104"/>
      <c r="EX157" s="104"/>
      <c r="EY157" s="104"/>
      <c r="EZ157" s="104"/>
      <c r="FA157" s="104"/>
      <c r="FB157" s="104"/>
      <c r="FC157" s="104"/>
      <c r="FD157" s="104"/>
      <c r="FE157" s="104"/>
      <c r="FF157" s="104"/>
      <c r="FG157" s="104"/>
      <c r="FH157" s="104"/>
      <c r="FI157" s="104"/>
      <c r="FJ157" s="104"/>
      <c r="FK157" s="104"/>
      <c r="FL157" s="104"/>
      <c r="FM157" s="104"/>
      <c r="FN157" s="104"/>
      <c r="FO157" s="104"/>
      <c r="FP157" s="104"/>
      <c r="FQ157" s="104"/>
      <c r="FR157" s="104"/>
      <c r="FS157" s="104"/>
      <c r="FT157" s="104"/>
      <c r="FU157" s="104"/>
      <c r="FV157" s="104"/>
      <c r="FW157" s="104"/>
      <c r="FX157" s="104"/>
      <c r="FY157" s="104"/>
      <c r="FZ157" s="104"/>
      <c r="GA157" s="104"/>
      <c r="GB157" s="104"/>
      <c r="GC157" s="104"/>
      <c r="GD157" s="104"/>
      <c r="GE157" s="104"/>
      <c r="GF157" s="104"/>
      <c r="GG157" s="104"/>
      <c r="GH157" s="104"/>
      <c r="GI157" s="104"/>
      <c r="GJ157" s="104"/>
      <c r="GK157" s="104"/>
      <c r="GL157" s="104"/>
      <c r="GM157" s="104"/>
      <c r="GN157" s="104"/>
      <c r="GO157" s="104"/>
      <c r="GP157" s="104"/>
      <c r="GQ157" s="104"/>
      <c r="GR157" s="104"/>
      <c r="GS157" s="104"/>
      <c r="GT157" s="104"/>
      <c r="GU157" s="104"/>
      <c r="GV157" s="104"/>
      <c r="GW157" s="104"/>
      <c r="GX157" s="104"/>
      <c r="GY157" s="104"/>
      <c r="GZ157" s="104"/>
      <c r="HA157" s="104"/>
      <c r="HB157" s="104"/>
      <c r="HC157" s="104"/>
      <c r="HD157" s="104"/>
      <c r="HE157" s="104"/>
      <c r="HF157" s="104"/>
      <c r="HG157" s="104"/>
      <c r="HH157" s="104"/>
      <c r="HI157" s="104"/>
      <c r="HJ157" s="104"/>
      <c r="HK157" s="104"/>
      <c r="HL157" s="104"/>
      <c r="HM157" s="104"/>
      <c r="HN157" s="104"/>
      <c r="HO157" s="104"/>
      <c r="HP157" s="104"/>
      <c r="HQ157" s="104"/>
      <c r="HR157" s="104"/>
      <c r="HS157" s="104"/>
      <c r="HT157" s="104"/>
      <c r="HU157" s="104"/>
      <c r="HV157" s="104"/>
      <c r="HW157" s="104"/>
      <c r="HX157" s="104"/>
      <c r="HY157" s="104"/>
      <c r="HZ157" s="104"/>
      <c r="IA157" s="104"/>
      <c r="IB157" s="104"/>
      <c r="IC157" s="104"/>
      <c r="ID157" s="104"/>
      <c r="IE157" s="104"/>
      <c r="IF157" s="104"/>
      <c r="IG157" s="104"/>
      <c r="IH157" s="104"/>
      <c r="II157" s="104"/>
      <c r="IJ157" s="104"/>
      <c r="IK157" s="104"/>
      <c r="IL157" s="104"/>
      <c r="IM157" s="104"/>
      <c r="IN157" s="104"/>
      <c r="IO157" s="104"/>
      <c r="IP157" s="104"/>
      <c r="IQ157" s="104"/>
      <c r="IR157" s="104"/>
      <c r="IS157" s="104"/>
      <c r="IT157" s="104"/>
      <c r="IU157" s="104"/>
    </row>
    <row r="158" s="64" customFormat="1" ht="18" customHeight="1" spans="1:255">
      <c r="A158" s="99" t="s">
        <v>339</v>
      </c>
      <c r="B158" s="99" t="s">
        <v>340</v>
      </c>
      <c r="C158" s="99">
        <v>2025</v>
      </c>
      <c r="D158" s="114" t="s">
        <v>345</v>
      </c>
      <c r="E158" s="114">
        <v>2509110133</v>
      </c>
      <c r="F158" s="114" t="s">
        <v>379</v>
      </c>
      <c r="G158" s="111">
        <v>88</v>
      </c>
      <c r="H158" s="111">
        <v>1.5</v>
      </c>
      <c r="I158" s="111">
        <f t="shared" si="66"/>
        <v>89.5</v>
      </c>
      <c r="J158" s="112">
        <v>87.56</v>
      </c>
      <c r="K158" s="111">
        <v>0</v>
      </c>
      <c r="L158" s="111">
        <v>87.56</v>
      </c>
      <c r="M158" s="111">
        <v>82</v>
      </c>
      <c r="N158" s="111">
        <v>0</v>
      </c>
      <c r="O158" s="111">
        <v>82</v>
      </c>
      <c r="P158" s="111">
        <v>60</v>
      </c>
      <c r="Q158" s="111">
        <v>0</v>
      </c>
      <c r="R158" s="111">
        <v>60</v>
      </c>
      <c r="S158" s="111">
        <v>60</v>
      </c>
      <c r="T158" s="111">
        <v>0</v>
      </c>
      <c r="U158" s="111">
        <v>60</v>
      </c>
      <c r="V158" s="111">
        <f t="shared" si="71"/>
        <v>84.72</v>
      </c>
      <c r="W158" s="99">
        <v>18</v>
      </c>
      <c r="X158" s="99">
        <v>14</v>
      </c>
      <c r="Y158" s="57" t="s">
        <v>40</v>
      </c>
      <c r="Z158" s="99">
        <v>84</v>
      </c>
      <c r="AA158" s="105" t="s">
        <v>291</v>
      </c>
      <c r="AB158" s="99"/>
      <c r="AC158" s="99"/>
      <c r="AD158" s="99"/>
      <c r="AE158" s="113"/>
      <c r="AF158" s="104"/>
      <c r="AG158" s="104"/>
      <c r="AH158" s="104"/>
      <c r="AI158" s="104"/>
      <c r="AJ158" s="104"/>
      <c r="AK158" s="104"/>
      <c r="AL158" s="104"/>
      <c r="AM158" s="104"/>
      <c r="AN158" s="104"/>
      <c r="AO158" s="104"/>
      <c r="AP158" s="104"/>
      <c r="AQ158" s="104"/>
      <c r="AR158" s="104"/>
      <c r="AS158" s="104"/>
      <c r="AT158" s="104"/>
      <c r="AU158" s="104"/>
      <c r="AV158" s="104"/>
      <c r="AW158" s="104"/>
      <c r="AX158" s="104"/>
      <c r="AY158" s="104"/>
      <c r="AZ158" s="104"/>
      <c r="BA158" s="104"/>
      <c r="BB158" s="104"/>
      <c r="BC158" s="104"/>
      <c r="BD158" s="104"/>
      <c r="BE158" s="104"/>
      <c r="BF158" s="104"/>
      <c r="BG158" s="104"/>
      <c r="BH158" s="104"/>
      <c r="BI158" s="104"/>
      <c r="BJ158" s="104"/>
      <c r="BK158" s="104"/>
      <c r="BL158" s="104"/>
      <c r="BM158" s="104"/>
      <c r="BN158" s="104"/>
      <c r="BO158" s="104"/>
      <c r="BP158" s="104"/>
      <c r="BQ158" s="104"/>
      <c r="BR158" s="104"/>
      <c r="BS158" s="104"/>
      <c r="BT158" s="104"/>
      <c r="BU158" s="104"/>
      <c r="BV158" s="104"/>
      <c r="BW158" s="104"/>
      <c r="BX158" s="104"/>
      <c r="BY158" s="104"/>
      <c r="BZ158" s="104"/>
      <c r="CA158" s="104"/>
      <c r="CB158" s="104"/>
      <c r="CC158" s="104"/>
      <c r="CD158" s="104"/>
      <c r="CE158" s="104"/>
      <c r="CF158" s="104"/>
      <c r="CG158" s="104"/>
      <c r="CH158" s="104"/>
      <c r="CI158" s="104"/>
      <c r="CJ158" s="104"/>
      <c r="CK158" s="104"/>
      <c r="CL158" s="104"/>
      <c r="CM158" s="104"/>
      <c r="CN158" s="104"/>
      <c r="CO158" s="104"/>
      <c r="CP158" s="104"/>
      <c r="CQ158" s="104"/>
      <c r="CR158" s="104"/>
      <c r="CS158" s="104"/>
      <c r="CT158" s="104"/>
      <c r="CU158" s="104"/>
      <c r="CV158" s="104"/>
      <c r="CW158" s="104"/>
      <c r="CX158" s="104"/>
      <c r="CY158" s="104"/>
      <c r="CZ158" s="104"/>
      <c r="DA158" s="104"/>
      <c r="DB158" s="104"/>
      <c r="DC158" s="104"/>
      <c r="DD158" s="104"/>
      <c r="DE158" s="104"/>
      <c r="DF158" s="104"/>
      <c r="DG158" s="104"/>
      <c r="DH158" s="104"/>
      <c r="DI158" s="104"/>
      <c r="DJ158" s="104"/>
      <c r="DK158" s="104"/>
      <c r="DL158" s="104"/>
      <c r="DM158" s="104"/>
      <c r="DN158" s="104"/>
      <c r="DO158" s="104"/>
      <c r="DP158" s="104"/>
      <c r="DQ158" s="104"/>
      <c r="DR158" s="104"/>
      <c r="DS158" s="104"/>
      <c r="DT158" s="104"/>
      <c r="DU158" s="104"/>
      <c r="DV158" s="104"/>
      <c r="DW158" s="104"/>
      <c r="DX158" s="104"/>
      <c r="DY158" s="104"/>
      <c r="DZ158" s="104"/>
      <c r="EA158" s="104"/>
      <c r="EB158" s="104"/>
      <c r="EC158" s="104"/>
      <c r="ED158" s="104"/>
      <c r="EE158" s="104"/>
      <c r="EF158" s="104"/>
      <c r="EG158" s="104"/>
      <c r="EH158" s="104"/>
      <c r="EI158" s="104"/>
      <c r="EJ158" s="104"/>
      <c r="EK158" s="104"/>
      <c r="EL158" s="104"/>
      <c r="EM158" s="104"/>
      <c r="EN158" s="104"/>
      <c r="EO158" s="104"/>
      <c r="EP158" s="104"/>
      <c r="EQ158" s="104"/>
      <c r="ER158" s="104"/>
      <c r="ES158" s="104"/>
      <c r="ET158" s="104"/>
      <c r="EU158" s="104"/>
      <c r="EV158" s="104"/>
      <c r="EW158" s="104"/>
      <c r="EX158" s="104"/>
      <c r="EY158" s="104"/>
      <c r="EZ158" s="104"/>
      <c r="FA158" s="104"/>
      <c r="FB158" s="104"/>
      <c r="FC158" s="104"/>
      <c r="FD158" s="104"/>
      <c r="FE158" s="104"/>
      <c r="FF158" s="104"/>
      <c r="FG158" s="104"/>
      <c r="FH158" s="104"/>
      <c r="FI158" s="104"/>
      <c r="FJ158" s="104"/>
      <c r="FK158" s="104"/>
      <c r="FL158" s="104"/>
      <c r="FM158" s="104"/>
      <c r="FN158" s="104"/>
      <c r="FO158" s="104"/>
      <c r="FP158" s="104"/>
      <c r="FQ158" s="104"/>
      <c r="FR158" s="104"/>
      <c r="FS158" s="104"/>
      <c r="FT158" s="104"/>
      <c r="FU158" s="104"/>
      <c r="FV158" s="104"/>
      <c r="FW158" s="104"/>
      <c r="FX158" s="104"/>
      <c r="FY158" s="104"/>
      <c r="FZ158" s="104"/>
      <c r="GA158" s="104"/>
      <c r="GB158" s="104"/>
      <c r="GC158" s="104"/>
      <c r="GD158" s="104"/>
      <c r="GE158" s="104"/>
      <c r="GF158" s="104"/>
      <c r="GG158" s="104"/>
      <c r="GH158" s="104"/>
      <c r="GI158" s="104"/>
      <c r="GJ158" s="104"/>
      <c r="GK158" s="104"/>
      <c r="GL158" s="104"/>
      <c r="GM158" s="104"/>
      <c r="GN158" s="104"/>
      <c r="GO158" s="104"/>
      <c r="GP158" s="104"/>
      <c r="GQ158" s="104"/>
      <c r="GR158" s="104"/>
      <c r="GS158" s="104"/>
      <c r="GT158" s="104"/>
      <c r="GU158" s="104"/>
      <c r="GV158" s="104"/>
      <c r="GW158" s="104"/>
      <c r="GX158" s="104"/>
      <c r="GY158" s="104"/>
      <c r="GZ158" s="104"/>
      <c r="HA158" s="104"/>
      <c r="HB158" s="104"/>
      <c r="HC158" s="104"/>
      <c r="HD158" s="104"/>
      <c r="HE158" s="104"/>
      <c r="HF158" s="104"/>
      <c r="HG158" s="104"/>
      <c r="HH158" s="104"/>
      <c r="HI158" s="104"/>
      <c r="HJ158" s="104"/>
      <c r="HK158" s="104"/>
      <c r="HL158" s="104"/>
      <c r="HM158" s="104"/>
      <c r="HN158" s="104"/>
      <c r="HO158" s="104"/>
      <c r="HP158" s="104"/>
      <c r="HQ158" s="104"/>
      <c r="HR158" s="104"/>
      <c r="HS158" s="104"/>
      <c r="HT158" s="104"/>
      <c r="HU158" s="104"/>
      <c r="HV158" s="104"/>
      <c r="HW158" s="104"/>
      <c r="HX158" s="104"/>
      <c r="HY158" s="104"/>
      <c r="HZ158" s="104"/>
      <c r="IA158" s="104"/>
      <c r="IB158" s="104"/>
      <c r="IC158" s="104"/>
      <c r="ID158" s="104"/>
      <c r="IE158" s="104"/>
      <c r="IF158" s="104"/>
      <c r="IG158" s="104"/>
      <c r="IH158" s="104"/>
      <c r="II158" s="104"/>
      <c r="IJ158" s="104"/>
      <c r="IK158" s="104"/>
      <c r="IL158" s="104"/>
      <c r="IM158" s="104"/>
      <c r="IN158" s="104"/>
      <c r="IO158" s="104"/>
      <c r="IP158" s="104"/>
      <c r="IQ158" s="104"/>
      <c r="IR158" s="104"/>
      <c r="IS158" s="104"/>
      <c r="IT158" s="104"/>
      <c r="IU158" s="104"/>
    </row>
    <row r="159" s="64" customFormat="1" ht="18" customHeight="1" spans="1:255">
      <c r="A159" s="99" t="s">
        <v>339</v>
      </c>
      <c r="B159" s="99" t="s">
        <v>340</v>
      </c>
      <c r="C159" s="99">
        <v>2025</v>
      </c>
      <c r="D159" s="99" t="s">
        <v>341</v>
      </c>
      <c r="E159" s="99" t="s">
        <v>380</v>
      </c>
      <c r="F159" s="99" t="s">
        <v>381</v>
      </c>
      <c r="G159" s="111">
        <v>88</v>
      </c>
      <c r="H159" s="111">
        <v>7</v>
      </c>
      <c r="I159" s="111">
        <f t="shared" si="66"/>
        <v>95</v>
      </c>
      <c r="J159" s="112">
        <v>83.2941176470588</v>
      </c>
      <c r="K159" s="111">
        <v>1.1</v>
      </c>
      <c r="L159" s="111">
        <f t="shared" si="76"/>
        <v>84.3941176470588</v>
      </c>
      <c r="M159" s="111">
        <v>90.8</v>
      </c>
      <c r="N159" s="111">
        <v>4</v>
      </c>
      <c r="O159" s="111">
        <f t="shared" si="77"/>
        <v>94.8</v>
      </c>
      <c r="P159" s="111">
        <v>60</v>
      </c>
      <c r="Q159" s="111">
        <v>0</v>
      </c>
      <c r="R159" s="111">
        <f t="shared" si="78"/>
        <v>60</v>
      </c>
      <c r="S159" s="111">
        <v>60</v>
      </c>
      <c r="T159" s="111">
        <v>18.5</v>
      </c>
      <c r="U159" s="111">
        <f t="shared" si="79"/>
        <v>78.5</v>
      </c>
      <c r="V159" s="111">
        <f t="shared" si="71"/>
        <v>84.4605882352941</v>
      </c>
      <c r="W159" s="99">
        <v>19</v>
      </c>
      <c r="X159" s="99">
        <v>28</v>
      </c>
      <c r="Y159" s="57" t="s">
        <v>40</v>
      </c>
      <c r="Z159" s="99">
        <v>84</v>
      </c>
      <c r="AA159" s="105" t="s">
        <v>291</v>
      </c>
      <c r="AB159" s="99"/>
      <c r="AC159" s="99"/>
      <c r="AD159" s="99"/>
      <c r="AE159" s="113"/>
      <c r="AF159" s="104"/>
      <c r="AG159" s="104"/>
      <c r="AH159" s="104"/>
      <c r="AI159" s="104"/>
      <c r="AJ159" s="104"/>
      <c r="AK159" s="104"/>
      <c r="AL159" s="104"/>
      <c r="AM159" s="104"/>
      <c r="AN159" s="104"/>
      <c r="AO159" s="104"/>
      <c r="AP159" s="104"/>
      <c r="AQ159" s="104"/>
      <c r="AR159" s="104"/>
      <c r="AS159" s="104"/>
      <c r="AT159" s="104"/>
      <c r="AU159" s="104"/>
      <c r="AV159" s="104"/>
      <c r="AW159" s="104"/>
      <c r="AX159" s="104"/>
      <c r="AY159" s="104"/>
      <c r="AZ159" s="104"/>
      <c r="BA159" s="104"/>
      <c r="BB159" s="104"/>
      <c r="BC159" s="104"/>
      <c r="BD159" s="104"/>
      <c r="BE159" s="104"/>
      <c r="BF159" s="104"/>
      <c r="BG159" s="104"/>
      <c r="BH159" s="104"/>
      <c r="BI159" s="104"/>
      <c r="BJ159" s="104"/>
      <c r="BK159" s="104"/>
      <c r="BL159" s="104"/>
      <c r="BM159" s="104"/>
      <c r="BN159" s="104"/>
      <c r="BO159" s="104"/>
      <c r="BP159" s="104"/>
      <c r="BQ159" s="104"/>
      <c r="BR159" s="104"/>
      <c r="BS159" s="104"/>
      <c r="BT159" s="104"/>
      <c r="BU159" s="104"/>
      <c r="BV159" s="104"/>
      <c r="BW159" s="104"/>
      <c r="BX159" s="104"/>
      <c r="BY159" s="104"/>
      <c r="BZ159" s="104"/>
      <c r="CA159" s="104"/>
      <c r="CB159" s="104"/>
      <c r="CC159" s="104"/>
      <c r="CD159" s="104"/>
      <c r="CE159" s="104"/>
      <c r="CF159" s="104"/>
      <c r="CG159" s="104"/>
      <c r="CH159" s="104"/>
      <c r="CI159" s="104"/>
      <c r="CJ159" s="104"/>
      <c r="CK159" s="104"/>
      <c r="CL159" s="104"/>
      <c r="CM159" s="104"/>
      <c r="CN159" s="104"/>
      <c r="CO159" s="104"/>
      <c r="CP159" s="104"/>
      <c r="CQ159" s="104"/>
      <c r="CR159" s="104"/>
      <c r="CS159" s="104"/>
      <c r="CT159" s="104"/>
      <c r="CU159" s="104"/>
      <c r="CV159" s="104"/>
      <c r="CW159" s="104"/>
      <c r="CX159" s="104"/>
      <c r="CY159" s="104"/>
      <c r="CZ159" s="104"/>
      <c r="DA159" s="104"/>
      <c r="DB159" s="104"/>
      <c r="DC159" s="104"/>
      <c r="DD159" s="104"/>
      <c r="DE159" s="104"/>
      <c r="DF159" s="104"/>
      <c r="DG159" s="104"/>
      <c r="DH159" s="104"/>
      <c r="DI159" s="104"/>
      <c r="DJ159" s="104"/>
      <c r="DK159" s="104"/>
      <c r="DL159" s="104"/>
      <c r="DM159" s="104"/>
      <c r="DN159" s="104"/>
      <c r="DO159" s="104"/>
      <c r="DP159" s="104"/>
      <c r="DQ159" s="104"/>
      <c r="DR159" s="104"/>
      <c r="DS159" s="104"/>
      <c r="DT159" s="104"/>
      <c r="DU159" s="104"/>
      <c r="DV159" s="104"/>
      <c r="DW159" s="104"/>
      <c r="DX159" s="104"/>
      <c r="DY159" s="104"/>
      <c r="DZ159" s="104"/>
      <c r="EA159" s="104"/>
      <c r="EB159" s="104"/>
      <c r="EC159" s="104"/>
      <c r="ED159" s="104"/>
      <c r="EE159" s="104"/>
      <c r="EF159" s="104"/>
      <c r="EG159" s="104"/>
      <c r="EH159" s="104"/>
      <c r="EI159" s="104"/>
      <c r="EJ159" s="104"/>
      <c r="EK159" s="104"/>
      <c r="EL159" s="104"/>
      <c r="EM159" s="104"/>
      <c r="EN159" s="104"/>
      <c r="EO159" s="104"/>
      <c r="EP159" s="104"/>
      <c r="EQ159" s="104"/>
      <c r="ER159" s="104"/>
      <c r="ES159" s="104"/>
      <c r="ET159" s="104"/>
      <c r="EU159" s="104"/>
      <c r="EV159" s="104"/>
      <c r="EW159" s="104"/>
      <c r="EX159" s="104"/>
      <c r="EY159" s="104"/>
      <c r="EZ159" s="104"/>
      <c r="FA159" s="104"/>
      <c r="FB159" s="104"/>
      <c r="FC159" s="104"/>
      <c r="FD159" s="104"/>
      <c r="FE159" s="104"/>
      <c r="FF159" s="104"/>
      <c r="FG159" s="104"/>
      <c r="FH159" s="104"/>
      <c r="FI159" s="104"/>
      <c r="FJ159" s="104"/>
      <c r="FK159" s="104"/>
      <c r="FL159" s="104"/>
      <c r="FM159" s="104"/>
      <c r="FN159" s="104"/>
      <c r="FO159" s="104"/>
      <c r="FP159" s="104"/>
      <c r="FQ159" s="104"/>
      <c r="FR159" s="104"/>
      <c r="FS159" s="104"/>
      <c r="FT159" s="104"/>
      <c r="FU159" s="104"/>
      <c r="FV159" s="104"/>
      <c r="FW159" s="104"/>
      <c r="FX159" s="104"/>
      <c r="FY159" s="104"/>
      <c r="FZ159" s="104"/>
      <c r="GA159" s="104"/>
      <c r="GB159" s="104"/>
      <c r="GC159" s="104"/>
      <c r="GD159" s="104"/>
      <c r="GE159" s="104"/>
      <c r="GF159" s="104"/>
      <c r="GG159" s="104"/>
      <c r="GH159" s="104"/>
      <c r="GI159" s="104"/>
      <c r="GJ159" s="104"/>
      <c r="GK159" s="104"/>
      <c r="GL159" s="104"/>
      <c r="GM159" s="104"/>
      <c r="GN159" s="104"/>
      <c r="GO159" s="104"/>
      <c r="GP159" s="104"/>
      <c r="GQ159" s="104"/>
      <c r="GR159" s="104"/>
      <c r="GS159" s="104"/>
      <c r="GT159" s="104"/>
      <c r="GU159" s="104"/>
      <c r="GV159" s="104"/>
      <c r="GW159" s="104"/>
      <c r="GX159" s="104"/>
      <c r="GY159" s="104"/>
      <c r="GZ159" s="104"/>
      <c r="HA159" s="104"/>
      <c r="HB159" s="104"/>
      <c r="HC159" s="104"/>
      <c r="HD159" s="104"/>
      <c r="HE159" s="104"/>
      <c r="HF159" s="104"/>
      <c r="HG159" s="104"/>
      <c r="HH159" s="104"/>
      <c r="HI159" s="104"/>
      <c r="HJ159" s="104"/>
      <c r="HK159" s="104"/>
      <c r="HL159" s="104"/>
      <c r="HM159" s="104"/>
      <c r="HN159" s="104"/>
      <c r="HO159" s="104"/>
      <c r="HP159" s="104"/>
      <c r="HQ159" s="104"/>
      <c r="HR159" s="104"/>
      <c r="HS159" s="104"/>
      <c r="HT159" s="104"/>
      <c r="HU159" s="104"/>
      <c r="HV159" s="104"/>
      <c r="HW159" s="104"/>
      <c r="HX159" s="104"/>
      <c r="HY159" s="104"/>
      <c r="HZ159" s="104"/>
      <c r="IA159" s="104"/>
      <c r="IB159" s="104"/>
      <c r="IC159" s="104"/>
      <c r="ID159" s="104"/>
      <c r="IE159" s="104"/>
      <c r="IF159" s="104"/>
      <c r="IG159" s="104"/>
      <c r="IH159" s="104"/>
      <c r="II159" s="104"/>
      <c r="IJ159" s="104"/>
      <c r="IK159" s="104"/>
      <c r="IL159" s="104"/>
      <c r="IM159" s="104"/>
      <c r="IN159" s="104"/>
      <c r="IO159" s="104"/>
      <c r="IP159" s="104"/>
      <c r="IQ159" s="104"/>
      <c r="IR159" s="104"/>
      <c r="IS159" s="104"/>
      <c r="IT159" s="104"/>
      <c r="IU159" s="104"/>
    </row>
    <row r="160" s="64" customFormat="1" ht="18" customHeight="1" spans="1:255">
      <c r="A160" s="99" t="s">
        <v>339</v>
      </c>
      <c r="B160" s="99" t="s">
        <v>340</v>
      </c>
      <c r="C160" s="99">
        <v>2025</v>
      </c>
      <c r="D160" s="114" t="s">
        <v>345</v>
      </c>
      <c r="E160" s="114" t="s">
        <v>382</v>
      </c>
      <c r="F160" s="114" t="s">
        <v>383</v>
      </c>
      <c r="G160" s="111">
        <v>88</v>
      </c>
      <c r="H160" s="111">
        <v>5.75</v>
      </c>
      <c r="I160" s="111">
        <f t="shared" si="66"/>
        <v>93.75</v>
      </c>
      <c r="J160" s="112">
        <v>84.21</v>
      </c>
      <c r="K160" s="111">
        <v>1.1</v>
      </c>
      <c r="L160" s="111">
        <v>85.31</v>
      </c>
      <c r="M160" s="111">
        <v>86.5</v>
      </c>
      <c r="N160" s="111">
        <v>0</v>
      </c>
      <c r="O160" s="111">
        <v>86.5</v>
      </c>
      <c r="P160" s="111">
        <v>60</v>
      </c>
      <c r="Q160" s="111">
        <v>1</v>
      </c>
      <c r="R160" s="111">
        <v>61</v>
      </c>
      <c r="S160" s="111">
        <v>60</v>
      </c>
      <c r="T160" s="111">
        <v>8</v>
      </c>
      <c r="U160" s="111">
        <v>68</v>
      </c>
      <c r="V160" s="111">
        <f t="shared" si="71"/>
        <v>84.1325</v>
      </c>
      <c r="W160" s="99">
        <v>20</v>
      </c>
      <c r="X160" s="99">
        <v>23</v>
      </c>
      <c r="Y160" s="57" t="s">
        <v>40</v>
      </c>
      <c r="Z160" s="99">
        <v>84</v>
      </c>
      <c r="AA160" s="105" t="s">
        <v>291</v>
      </c>
      <c r="AB160" s="99"/>
      <c r="AC160" s="99"/>
      <c r="AD160" s="99"/>
      <c r="AE160" s="113"/>
      <c r="AF160" s="104"/>
      <c r="AG160" s="104"/>
      <c r="AH160" s="104"/>
      <c r="AI160" s="104"/>
      <c r="AJ160" s="104"/>
      <c r="AK160" s="104"/>
      <c r="AL160" s="104"/>
      <c r="AM160" s="104"/>
      <c r="AN160" s="104"/>
      <c r="AO160" s="104"/>
      <c r="AP160" s="104"/>
      <c r="AQ160" s="104"/>
      <c r="AR160" s="104"/>
      <c r="AS160" s="104"/>
      <c r="AT160" s="104"/>
      <c r="AU160" s="104"/>
      <c r="AV160" s="104"/>
      <c r="AW160" s="104"/>
      <c r="AX160" s="104"/>
      <c r="AY160" s="104"/>
      <c r="AZ160" s="104"/>
      <c r="BA160" s="104"/>
      <c r="BB160" s="104"/>
      <c r="BC160" s="104"/>
      <c r="BD160" s="104"/>
      <c r="BE160" s="104"/>
      <c r="BF160" s="104"/>
      <c r="BG160" s="104"/>
      <c r="BH160" s="104"/>
      <c r="BI160" s="104"/>
      <c r="BJ160" s="104"/>
      <c r="BK160" s="104"/>
      <c r="BL160" s="104"/>
      <c r="BM160" s="104"/>
      <c r="BN160" s="104"/>
      <c r="BO160" s="104"/>
      <c r="BP160" s="104"/>
      <c r="BQ160" s="104"/>
      <c r="BR160" s="104"/>
      <c r="BS160" s="104"/>
      <c r="BT160" s="104"/>
      <c r="BU160" s="104"/>
      <c r="BV160" s="104"/>
      <c r="BW160" s="104"/>
      <c r="BX160" s="104"/>
      <c r="BY160" s="104"/>
      <c r="BZ160" s="104"/>
      <c r="CA160" s="104"/>
      <c r="CB160" s="104"/>
      <c r="CC160" s="104"/>
      <c r="CD160" s="104"/>
      <c r="CE160" s="104"/>
      <c r="CF160" s="104"/>
      <c r="CG160" s="104"/>
      <c r="CH160" s="104"/>
      <c r="CI160" s="104"/>
      <c r="CJ160" s="104"/>
      <c r="CK160" s="104"/>
      <c r="CL160" s="104"/>
      <c r="CM160" s="104"/>
      <c r="CN160" s="104"/>
      <c r="CO160" s="104"/>
      <c r="CP160" s="104"/>
      <c r="CQ160" s="104"/>
      <c r="CR160" s="104"/>
      <c r="CS160" s="104"/>
      <c r="CT160" s="104"/>
      <c r="CU160" s="104"/>
      <c r="CV160" s="104"/>
      <c r="CW160" s="104"/>
      <c r="CX160" s="104"/>
      <c r="CY160" s="104"/>
      <c r="CZ160" s="104"/>
      <c r="DA160" s="104"/>
      <c r="DB160" s="104"/>
      <c r="DC160" s="104"/>
      <c r="DD160" s="104"/>
      <c r="DE160" s="104"/>
      <c r="DF160" s="104"/>
      <c r="DG160" s="104"/>
      <c r="DH160" s="104"/>
      <c r="DI160" s="104"/>
      <c r="DJ160" s="104"/>
      <c r="DK160" s="104"/>
      <c r="DL160" s="104"/>
      <c r="DM160" s="104"/>
      <c r="DN160" s="104"/>
      <c r="DO160" s="104"/>
      <c r="DP160" s="104"/>
      <c r="DQ160" s="104"/>
      <c r="DR160" s="104"/>
      <c r="DS160" s="104"/>
      <c r="DT160" s="104"/>
      <c r="DU160" s="104"/>
      <c r="DV160" s="104"/>
      <c r="DW160" s="104"/>
      <c r="DX160" s="104"/>
      <c r="DY160" s="104"/>
      <c r="DZ160" s="104"/>
      <c r="EA160" s="104"/>
      <c r="EB160" s="104"/>
      <c r="EC160" s="104"/>
      <c r="ED160" s="104"/>
      <c r="EE160" s="104"/>
      <c r="EF160" s="104"/>
      <c r="EG160" s="104"/>
      <c r="EH160" s="104"/>
      <c r="EI160" s="104"/>
      <c r="EJ160" s="104"/>
      <c r="EK160" s="104"/>
      <c r="EL160" s="104"/>
      <c r="EM160" s="104"/>
      <c r="EN160" s="104"/>
      <c r="EO160" s="104"/>
      <c r="EP160" s="104"/>
      <c r="EQ160" s="104"/>
      <c r="ER160" s="104"/>
      <c r="ES160" s="104"/>
      <c r="ET160" s="104"/>
      <c r="EU160" s="104"/>
      <c r="EV160" s="104"/>
      <c r="EW160" s="104"/>
      <c r="EX160" s="104"/>
      <c r="EY160" s="104"/>
      <c r="EZ160" s="104"/>
      <c r="FA160" s="104"/>
      <c r="FB160" s="104"/>
      <c r="FC160" s="104"/>
      <c r="FD160" s="104"/>
      <c r="FE160" s="104"/>
      <c r="FF160" s="104"/>
      <c r="FG160" s="104"/>
      <c r="FH160" s="104"/>
      <c r="FI160" s="104"/>
      <c r="FJ160" s="104"/>
      <c r="FK160" s="104"/>
      <c r="FL160" s="104"/>
      <c r="FM160" s="104"/>
      <c r="FN160" s="104"/>
      <c r="FO160" s="104"/>
      <c r="FP160" s="104"/>
      <c r="FQ160" s="104"/>
      <c r="FR160" s="104"/>
      <c r="FS160" s="104"/>
      <c r="FT160" s="104"/>
      <c r="FU160" s="104"/>
      <c r="FV160" s="104"/>
      <c r="FW160" s="104"/>
      <c r="FX160" s="104"/>
      <c r="FY160" s="104"/>
      <c r="FZ160" s="104"/>
      <c r="GA160" s="104"/>
      <c r="GB160" s="104"/>
      <c r="GC160" s="104"/>
      <c r="GD160" s="104"/>
      <c r="GE160" s="104"/>
      <c r="GF160" s="104"/>
      <c r="GG160" s="104"/>
      <c r="GH160" s="104"/>
      <c r="GI160" s="104"/>
      <c r="GJ160" s="104"/>
      <c r="GK160" s="104"/>
      <c r="GL160" s="104"/>
      <c r="GM160" s="104"/>
      <c r="GN160" s="104"/>
      <c r="GO160" s="104"/>
      <c r="GP160" s="104"/>
      <c r="GQ160" s="104"/>
      <c r="GR160" s="104"/>
      <c r="GS160" s="104"/>
      <c r="GT160" s="104"/>
      <c r="GU160" s="104"/>
      <c r="GV160" s="104"/>
      <c r="GW160" s="104"/>
      <c r="GX160" s="104"/>
      <c r="GY160" s="104"/>
      <c r="GZ160" s="104"/>
      <c r="HA160" s="104"/>
      <c r="HB160" s="104"/>
      <c r="HC160" s="104"/>
      <c r="HD160" s="104"/>
      <c r="HE160" s="104"/>
      <c r="HF160" s="104"/>
      <c r="HG160" s="104"/>
      <c r="HH160" s="104"/>
      <c r="HI160" s="104"/>
      <c r="HJ160" s="104"/>
      <c r="HK160" s="104"/>
      <c r="HL160" s="104"/>
      <c r="HM160" s="104"/>
      <c r="HN160" s="104"/>
      <c r="HO160" s="104"/>
      <c r="HP160" s="104"/>
      <c r="HQ160" s="104"/>
      <c r="HR160" s="104"/>
      <c r="HS160" s="104"/>
      <c r="HT160" s="104"/>
      <c r="HU160" s="104"/>
      <c r="HV160" s="104"/>
      <c r="HW160" s="104"/>
      <c r="HX160" s="104"/>
      <c r="HY160" s="104"/>
      <c r="HZ160" s="104"/>
      <c r="IA160" s="104"/>
      <c r="IB160" s="104"/>
      <c r="IC160" s="104"/>
      <c r="ID160" s="104"/>
      <c r="IE160" s="104"/>
      <c r="IF160" s="104"/>
      <c r="IG160" s="104"/>
      <c r="IH160" s="104"/>
      <c r="II160" s="104"/>
      <c r="IJ160" s="104"/>
      <c r="IK160" s="104"/>
      <c r="IL160" s="104"/>
      <c r="IM160" s="104"/>
      <c r="IN160" s="104"/>
      <c r="IO160" s="104"/>
      <c r="IP160" s="104"/>
      <c r="IQ160" s="104"/>
      <c r="IR160" s="104"/>
      <c r="IS160" s="104"/>
      <c r="IT160" s="104"/>
      <c r="IU160" s="104"/>
    </row>
    <row r="161" s="64" customFormat="1" ht="18" customHeight="1" spans="1:255">
      <c r="A161" s="99" t="s">
        <v>339</v>
      </c>
      <c r="B161" s="99" t="s">
        <v>340</v>
      </c>
      <c r="C161" s="99">
        <v>2025</v>
      </c>
      <c r="D161" s="114" t="s">
        <v>345</v>
      </c>
      <c r="E161" s="114" t="s">
        <v>384</v>
      </c>
      <c r="F161" s="114" t="s">
        <v>385</v>
      </c>
      <c r="G161" s="111">
        <v>88</v>
      </c>
      <c r="H161" s="111">
        <v>-1.3</v>
      </c>
      <c r="I161" s="111">
        <f t="shared" si="66"/>
        <v>86.7</v>
      </c>
      <c r="J161" s="112">
        <v>86.09</v>
      </c>
      <c r="K161" s="111">
        <v>0</v>
      </c>
      <c r="L161" s="111">
        <v>86.09</v>
      </c>
      <c r="M161" s="111">
        <v>73.7</v>
      </c>
      <c r="N161" s="111">
        <v>0</v>
      </c>
      <c r="O161" s="111">
        <v>73.7</v>
      </c>
      <c r="P161" s="111">
        <v>60</v>
      </c>
      <c r="Q161" s="111">
        <v>0</v>
      </c>
      <c r="R161" s="111">
        <v>60</v>
      </c>
      <c r="S161" s="111">
        <v>60</v>
      </c>
      <c r="T161" s="111">
        <v>20.735</v>
      </c>
      <c r="U161" s="111">
        <v>80.735</v>
      </c>
      <c r="V161" s="111">
        <f t="shared" si="71"/>
        <v>83.95925</v>
      </c>
      <c r="W161" s="99">
        <v>21</v>
      </c>
      <c r="X161" s="99">
        <v>18</v>
      </c>
      <c r="Y161" s="57" t="s">
        <v>40</v>
      </c>
      <c r="Z161" s="99">
        <v>84</v>
      </c>
      <c r="AA161" s="105" t="s">
        <v>291</v>
      </c>
      <c r="AB161" s="99"/>
      <c r="AC161" s="99"/>
      <c r="AD161" s="99"/>
      <c r="AE161" s="113"/>
      <c r="AF161" s="104"/>
      <c r="AG161" s="104"/>
      <c r="AH161" s="104"/>
      <c r="AI161" s="104"/>
      <c r="AJ161" s="104"/>
      <c r="AK161" s="104"/>
      <c r="AL161" s="104"/>
      <c r="AM161" s="104"/>
      <c r="AN161" s="104"/>
      <c r="AO161" s="104"/>
      <c r="AP161" s="104"/>
      <c r="AQ161" s="104"/>
      <c r="AR161" s="104"/>
      <c r="AS161" s="104"/>
      <c r="AT161" s="104"/>
      <c r="AU161" s="104"/>
      <c r="AV161" s="104"/>
      <c r="AW161" s="104"/>
      <c r="AX161" s="104"/>
      <c r="AY161" s="104"/>
      <c r="AZ161" s="104"/>
      <c r="BA161" s="104"/>
      <c r="BB161" s="104"/>
      <c r="BC161" s="104"/>
      <c r="BD161" s="104"/>
      <c r="BE161" s="104"/>
      <c r="BF161" s="104"/>
      <c r="BG161" s="104"/>
      <c r="BH161" s="104"/>
      <c r="BI161" s="104"/>
      <c r="BJ161" s="104"/>
      <c r="BK161" s="104"/>
      <c r="BL161" s="104"/>
      <c r="BM161" s="104"/>
      <c r="BN161" s="104"/>
      <c r="BO161" s="104"/>
      <c r="BP161" s="104"/>
      <c r="BQ161" s="104"/>
      <c r="BR161" s="104"/>
      <c r="BS161" s="104"/>
      <c r="BT161" s="104"/>
      <c r="BU161" s="104"/>
      <c r="BV161" s="104"/>
      <c r="BW161" s="104"/>
      <c r="BX161" s="104"/>
      <c r="BY161" s="104"/>
      <c r="BZ161" s="104"/>
      <c r="CA161" s="104"/>
      <c r="CB161" s="104"/>
      <c r="CC161" s="104"/>
      <c r="CD161" s="104"/>
      <c r="CE161" s="104"/>
      <c r="CF161" s="104"/>
      <c r="CG161" s="104"/>
      <c r="CH161" s="104"/>
      <c r="CI161" s="104"/>
      <c r="CJ161" s="104"/>
      <c r="CK161" s="104"/>
      <c r="CL161" s="104"/>
      <c r="CM161" s="104"/>
      <c r="CN161" s="104"/>
      <c r="CO161" s="104"/>
      <c r="CP161" s="104"/>
      <c r="CQ161" s="104"/>
      <c r="CR161" s="104"/>
      <c r="CS161" s="104"/>
      <c r="CT161" s="104"/>
      <c r="CU161" s="104"/>
      <c r="CV161" s="104"/>
      <c r="CW161" s="104"/>
      <c r="CX161" s="104"/>
      <c r="CY161" s="104"/>
      <c r="CZ161" s="104"/>
      <c r="DA161" s="104"/>
      <c r="DB161" s="104"/>
      <c r="DC161" s="104"/>
      <c r="DD161" s="104"/>
      <c r="DE161" s="104"/>
      <c r="DF161" s="104"/>
      <c r="DG161" s="104"/>
      <c r="DH161" s="104"/>
      <c r="DI161" s="104"/>
      <c r="DJ161" s="104"/>
      <c r="DK161" s="104"/>
      <c r="DL161" s="104"/>
      <c r="DM161" s="104"/>
      <c r="DN161" s="104"/>
      <c r="DO161" s="104"/>
      <c r="DP161" s="104"/>
      <c r="DQ161" s="104"/>
      <c r="DR161" s="104"/>
      <c r="DS161" s="104"/>
      <c r="DT161" s="104"/>
      <c r="DU161" s="104"/>
      <c r="DV161" s="104"/>
      <c r="DW161" s="104"/>
      <c r="DX161" s="104"/>
      <c r="DY161" s="104"/>
      <c r="DZ161" s="104"/>
      <c r="EA161" s="104"/>
      <c r="EB161" s="104"/>
      <c r="EC161" s="104"/>
      <c r="ED161" s="104"/>
      <c r="EE161" s="104"/>
      <c r="EF161" s="104"/>
      <c r="EG161" s="104"/>
      <c r="EH161" s="104"/>
      <c r="EI161" s="104"/>
      <c r="EJ161" s="104"/>
      <c r="EK161" s="104"/>
      <c r="EL161" s="104"/>
      <c r="EM161" s="104"/>
      <c r="EN161" s="104"/>
      <c r="EO161" s="104"/>
      <c r="EP161" s="104"/>
      <c r="EQ161" s="104"/>
      <c r="ER161" s="104"/>
      <c r="ES161" s="104"/>
      <c r="ET161" s="104"/>
      <c r="EU161" s="104"/>
      <c r="EV161" s="104"/>
      <c r="EW161" s="104"/>
      <c r="EX161" s="104"/>
      <c r="EY161" s="104"/>
      <c r="EZ161" s="104"/>
      <c r="FA161" s="104"/>
      <c r="FB161" s="104"/>
      <c r="FC161" s="104"/>
      <c r="FD161" s="104"/>
      <c r="FE161" s="104"/>
      <c r="FF161" s="104"/>
      <c r="FG161" s="104"/>
      <c r="FH161" s="104"/>
      <c r="FI161" s="104"/>
      <c r="FJ161" s="104"/>
      <c r="FK161" s="104"/>
      <c r="FL161" s="104"/>
      <c r="FM161" s="104"/>
      <c r="FN161" s="104"/>
      <c r="FO161" s="104"/>
      <c r="FP161" s="104"/>
      <c r="FQ161" s="104"/>
      <c r="FR161" s="104"/>
      <c r="FS161" s="104"/>
      <c r="FT161" s="104"/>
      <c r="FU161" s="104"/>
      <c r="FV161" s="104"/>
      <c r="FW161" s="104"/>
      <c r="FX161" s="104"/>
      <c r="FY161" s="104"/>
      <c r="FZ161" s="104"/>
      <c r="GA161" s="104"/>
      <c r="GB161" s="104"/>
      <c r="GC161" s="104"/>
      <c r="GD161" s="104"/>
      <c r="GE161" s="104"/>
      <c r="GF161" s="104"/>
      <c r="GG161" s="104"/>
      <c r="GH161" s="104"/>
      <c r="GI161" s="104"/>
      <c r="GJ161" s="104"/>
      <c r="GK161" s="104"/>
      <c r="GL161" s="104"/>
      <c r="GM161" s="104"/>
      <c r="GN161" s="104"/>
      <c r="GO161" s="104"/>
      <c r="GP161" s="104"/>
      <c r="GQ161" s="104"/>
      <c r="GR161" s="104"/>
      <c r="GS161" s="104"/>
      <c r="GT161" s="104"/>
      <c r="GU161" s="104"/>
      <c r="GV161" s="104"/>
      <c r="GW161" s="104"/>
      <c r="GX161" s="104"/>
      <c r="GY161" s="104"/>
      <c r="GZ161" s="104"/>
      <c r="HA161" s="104"/>
      <c r="HB161" s="104"/>
      <c r="HC161" s="104"/>
      <c r="HD161" s="104"/>
      <c r="HE161" s="104"/>
      <c r="HF161" s="104"/>
      <c r="HG161" s="104"/>
      <c r="HH161" s="104"/>
      <c r="HI161" s="104"/>
      <c r="HJ161" s="104"/>
      <c r="HK161" s="104"/>
      <c r="HL161" s="104"/>
      <c r="HM161" s="104"/>
      <c r="HN161" s="104"/>
      <c r="HO161" s="104"/>
      <c r="HP161" s="104"/>
      <c r="HQ161" s="104"/>
      <c r="HR161" s="104"/>
      <c r="HS161" s="104"/>
      <c r="HT161" s="104"/>
      <c r="HU161" s="104"/>
      <c r="HV161" s="104"/>
      <c r="HW161" s="104"/>
      <c r="HX161" s="104"/>
      <c r="HY161" s="104"/>
      <c r="HZ161" s="104"/>
      <c r="IA161" s="104"/>
      <c r="IB161" s="104"/>
      <c r="IC161" s="104"/>
      <c r="ID161" s="104"/>
      <c r="IE161" s="104"/>
      <c r="IF161" s="104"/>
      <c r="IG161" s="104"/>
      <c r="IH161" s="104"/>
      <c r="II161" s="104"/>
      <c r="IJ161" s="104"/>
      <c r="IK161" s="104"/>
      <c r="IL161" s="104"/>
      <c r="IM161" s="104"/>
      <c r="IN161" s="104"/>
      <c r="IO161" s="104"/>
      <c r="IP161" s="104"/>
      <c r="IQ161" s="104"/>
      <c r="IR161" s="104"/>
      <c r="IS161" s="104"/>
      <c r="IT161" s="104"/>
      <c r="IU161" s="104"/>
    </row>
    <row r="162" s="64" customFormat="1" ht="18" customHeight="1" spans="1:255">
      <c r="A162" s="99" t="s">
        <v>339</v>
      </c>
      <c r="B162" s="99" t="s">
        <v>340</v>
      </c>
      <c r="C162" s="99">
        <v>2025</v>
      </c>
      <c r="D162" s="99" t="s">
        <v>341</v>
      </c>
      <c r="E162" s="99" t="s">
        <v>386</v>
      </c>
      <c r="F162" s="99" t="s">
        <v>387</v>
      </c>
      <c r="G162" s="111">
        <v>88</v>
      </c>
      <c r="H162" s="111">
        <v>0.75</v>
      </c>
      <c r="I162" s="111">
        <f t="shared" si="66"/>
        <v>88.75</v>
      </c>
      <c r="J162" s="112">
        <v>85.3294117647059</v>
      </c>
      <c r="K162" s="111">
        <v>1</v>
      </c>
      <c r="L162" s="111">
        <f t="shared" ref="L162:L166" si="80">J162+K162</f>
        <v>86.3294117647059</v>
      </c>
      <c r="M162" s="111">
        <v>81.85</v>
      </c>
      <c r="N162" s="111">
        <v>0</v>
      </c>
      <c r="O162" s="111">
        <f t="shared" ref="O162:O166" si="81">M162+N162</f>
        <v>81.85</v>
      </c>
      <c r="P162" s="111">
        <v>60</v>
      </c>
      <c r="Q162" s="111">
        <v>0</v>
      </c>
      <c r="R162" s="111">
        <f t="shared" ref="R162:R166" si="82">P162+Q162</f>
        <v>60</v>
      </c>
      <c r="S162" s="111">
        <v>60</v>
      </c>
      <c r="T162" s="111">
        <v>0</v>
      </c>
      <c r="U162" s="111">
        <f t="shared" ref="U162:U166" si="83">S162+T162</f>
        <v>60</v>
      </c>
      <c r="V162" s="111">
        <f t="shared" si="71"/>
        <v>83.7145588235294</v>
      </c>
      <c r="W162" s="99">
        <v>22</v>
      </c>
      <c r="X162" s="99">
        <v>20</v>
      </c>
      <c r="Y162" s="57" t="s">
        <v>40</v>
      </c>
      <c r="Z162" s="99">
        <v>84</v>
      </c>
      <c r="AA162" s="105" t="s">
        <v>291</v>
      </c>
      <c r="AB162" s="99"/>
      <c r="AC162" s="99"/>
      <c r="AD162" s="99"/>
      <c r="AE162" s="113"/>
      <c r="AF162" s="104"/>
      <c r="AG162" s="104"/>
      <c r="AH162" s="104"/>
      <c r="AI162" s="104"/>
      <c r="AJ162" s="104"/>
      <c r="AK162" s="104"/>
      <c r="AL162" s="104"/>
      <c r="AM162" s="104"/>
      <c r="AN162" s="104"/>
      <c r="AO162" s="104"/>
      <c r="AP162" s="104"/>
      <c r="AQ162" s="104"/>
      <c r="AR162" s="104"/>
      <c r="AS162" s="104"/>
      <c r="AT162" s="104"/>
      <c r="AU162" s="104"/>
      <c r="AV162" s="104"/>
      <c r="AW162" s="104"/>
      <c r="AX162" s="104"/>
      <c r="AY162" s="104"/>
      <c r="AZ162" s="104"/>
      <c r="BA162" s="104"/>
      <c r="BB162" s="104"/>
      <c r="BC162" s="104"/>
      <c r="BD162" s="104"/>
      <c r="BE162" s="104"/>
      <c r="BF162" s="104"/>
      <c r="BG162" s="104"/>
      <c r="BH162" s="104"/>
      <c r="BI162" s="104"/>
      <c r="BJ162" s="104"/>
      <c r="BK162" s="104"/>
      <c r="BL162" s="104"/>
      <c r="BM162" s="104"/>
      <c r="BN162" s="104"/>
      <c r="BO162" s="104"/>
      <c r="BP162" s="104"/>
      <c r="BQ162" s="104"/>
      <c r="BR162" s="104"/>
      <c r="BS162" s="104"/>
      <c r="BT162" s="104"/>
      <c r="BU162" s="104"/>
      <c r="BV162" s="104"/>
      <c r="BW162" s="104"/>
      <c r="BX162" s="104"/>
      <c r="BY162" s="104"/>
      <c r="BZ162" s="104"/>
      <c r="CA162" s="104"/>
      <c r="CB162" s="104"/>
      <c r="CC162" s="104"/>
      <c r="CD162" s="104"/>
      <c r="CE162" s="104"/>
      <c r="CF162" s="104"/>
      <c r="CG162" s="104"/>
      <c r="CH162" s="104"/>
      <c r="CI162" s="104"/>
      <c r="CJ162" s="104"/>
      <c r="CK162" s="104"/>
      <c r="CL162" s="104"/>
      <c r="CM162" s="104"/>
      <c r="CN162" s="104"/>
      <c r="CO162" s="104"/>
      <c r="CP162" s="104"/>
      <c r="CQ162" s="104"/>
      <c r="CR162" s="104"/>
      <c r="CS162" s="104"/>
      <c r="CT162" s="104"/>
      <c r="CU162" s="104"/>
      <c r="CV162" s="104"/>
      <c r="CW162" s="104"/>
      <c r="CX162" s="104"/>
      <c r="CY162" s="104"/>
      <c r="CZ162" s="104"/>
      <c r="DA162" s="104"/>
      <c r="DB162" s="104"/>
      <c r="DC162" s="104"/>
      <c r="DD162" s="104"/>
      <c r="DE162" s="104"/>
      <c r="DF162" s="104"/>
      <c r="DG162" s="104"/>
      <c r="DH162" s="104"/>
      <c r="DI162" s="104"/>
      <c r="DJ162" s="104"/>
      <c r="DK162" s="104"/>
      <c r="DL162" s="104"/>
      <c r="DM162" s="104"/>
      <c r="DN162" s="104"/>
      <c r="DO162" s="104"/>
      <c r="DP162" s="104"/>
      <c r="DQ162" s="104"/>
      <c r="DR162" s="104"/>
      <c r="DS162" s="104"/>
      <c r="DT162" s="104"/>
      <c r="DU162" s="104"/>
      <c r="DV162" s="104"/>
      <c r="DW162" s="104"/>
      <c r="DX162" s="104"/>
      <c r="DY162" s="104"/>
      <c r="DZ162" s="104"/>
      <c r="EA162" s="104"/>
      <c r="EB162" s="104"/>
      <c r="EC162" s="104"/>
      <c r="ED162" s="104"/>
      <c r="EE162" s="104"/>
      <c r="EF162" s="104"/>
      <c r="EG162" s="104"/>
      <c r="EH162" s="104"/>
      <c r="EI162" s="104"/>
      <c r="EJ162" s="104"/>
      <c r="EK162" s="104"/>
      <c r="EL162" s="104"/>
      <c r="EM162" s="104"/>
      <c r="EN162" s="104"/>
      <c r="EO162" s="104"/>
      <c r="EP162" s="104"/>
      <c r="EQ162" s="104"/>
      <c r="ER162" s="104"/>
      <c r="ES162" s="104"/>
      <c r="ET162" s="104"/>
      <c r="EU162" s="104"/>
      <c r="EV162" s="104"/>
      <c r="EW162" s="104"/>
      <c r="EX162" s="104"/>
      <c r="EY162" s="104"/>
      <c r="EZ162" s="104"/>
      <c r="FA162" s="104"/>
      <c r="FB162" s="104"/>
      <c r="FC162" s="104"/>
      <c r="FD162" s="104"/>
      <c r="FE162" s="104"/>
      <c r="FF162" s="104"/>
      <c r="FG162" s="104"/>
      <c r="FH162" s="104"/>
      <c r="FI162" s="104"/>
      <c r="FJ162" s="104"/>
      <c r="FK162" s="104"/>
      <c r="FL162" s="104"/>
      <c r="FM162" s="104"/>
      <c r="FN162" s="104"/>
      <c r="FO162" s="104"/>
      <c r="FP162" s="104"/>
      <c r="FQ162" s="104"/>
      <c r="FR162" s="104"/>
      <c r="FS162" s="104"/>
      <c r="FT162" s="104"/>
      <c r="FU162" s="104"/>
      <c r="FV162" s="104"/>
      <c r="FW162" s="104"/>
      <c r="FX162" s="104"/>
      <c r="FY162" s="104"/>
      <c r="FZ162" s="104"/>
      <c r="GA162" s="104"/>
      <c r="GB162" s="104"/>
      <c r="GC162" s="104"/>
      <c r="GD162" s="104"/>
      <c r="GE162" s="104"/>
      <c r="GF162" s="104"/>
      <c r="GG162" s="104"/>
      <c r="GH162" s="104"/>
      <c r="GI162" s="104"/>
      <c r="GJ162" s="104"/>
      <c r="GK162" s="104"/>
      <c r="GL162" s="104"/>
      <c r="GM162" s="104"/>
      <c r="GN162" s="104"/>
      <c r="GO162" s="104"/>
      <c r="GP162" s="104"/>
      <c r="GQ162" s="104"/>
      <c r="GR162" s="104"/>
      <c r="GS162" s="104"/>
      <c r="GT162" s="104"/>
      <c r="GU162" s="104"/>
      <c r="GV162" s="104"/>
      <c r="GW162" s="104"/>
      <c r="GX162" s="104"/>
      <c r="GY162" s="104"/>
      <c r="GZ162" s="104"/>
      <c r="HA162" s="104"/>
      <c r="HB162" s="104"/>
      <c r="HC162" s="104"/>
      <c r="HD162" s="104"/>
      <c r="HE162" s="104"/>
      <c r="HF162" s="104"/>
      <c r="HG162" s="104"/>
      <c r="HH162" s="104"/>
      <c r="HI162" s="104"/>
      <c r="HJ162" s="104"/>
      <c r="HK162" s="104"/>
      <c r="HL162" s="104"/>
      <c r="HM162" s="104"/>
      <c r="HN162" s="104"/>
      <c r="HO162" s="104"/>
      <c r="HP162" s="104"/>
      <c r="HQ162" s="104"/>
      <c r="HR162" s="104"/>
      <c r="HS162" s="104"/>
      <c r="HT162" s="104"/>
      <c r="HU162" s="104"/>
      <c r="HV162" s="104"/>
      <c r="HW162" s="104"/>
      <c r="HX162" s="104"/>
      <c r="HY162" s="104"/>
      <c r="HZ162" s="104"/>
      <c r="IA162" s="104"/>
      <c r="IB162" s="104"/>
      <c r="IC162" s="104"/>
      <c r="ID162" s="104"/>
      <c r="IE162" s="104"/>
      <c r="IF162" s="104"/>
      <c r="IG162" s="104"/>
      <c r="IH162" s="104"/>
      <c r="II162" s="104"/>
      <c r="IJ162" s="104"/>
      <c r="IK162" s="104"/>
      <c r="IL162" s="104"/>
      <c r="IM162" s="104"/>
      <c r="IN162" s="104"/>
      <c r="IO162" s="104"/>
      <c r="IP162" s="104"/>
      <c r="IQ162" s="104"/>
      <c r="IR162" s="104"/>
      <c r="IS162" s="104"/>
      <c r="IT162" s="104"/>
      <c r="IU162" s="104"/>
    </row>
    <row r="163" s="64" customFormat="1" ht="18" customHeight="1" spans="1:255">
      <c r="A163" s="99" t="s">
        <v>339</v>
      </c>
      <c r="B163" s="99" t="s">
        <v>340</v>
      </c>
      <c r="C163" s="99">
        <v>2025</v>
      </c>
      <c r="D163" s="99" t="s">
        <v>341</v>
      </c>
      <c r="E163" s="99" t="s">
        <v>388</v>
      </c>
      <c r="F163" s="99" t="s">
        <v>389</v>
      </c>
      <c r="G163" s="111">
        <v>88</v>
      </c>
      <c r="H163" s="111">
        <v>0</v>
      </c>
      <c r="I163" s="111">
        <f t="shared" si="66"/>
        <v>88</v>
      </c>
      <c r="J163" s="112">
        <v>84.2470588235294</v>
      </c>
      <c r="K163" s="111">
        <v>1</v>
      </c>
      <c r="L163" s="111">
        <f t="shared" si="80"/>
        <v>85.2470588235294</v>
      </c>
      <c r="M163" s="111">
        <v>78.25</v>
      </c>
      <c r="N163" s="111">
        <v>0</v>
      </c>
      <c r="O163" s="111">
        <f t="shared" si="81"/>
        <v>78.25</v>
      </c>
      <c r="P163" s="111">
        <v>60</v>
      </c>
      <c r="Q163" s="111">
        <v>0</v>
      </c>
      <c r="R163" s="111">
        <f t="shared" si="82"/>
        <v>60</v>
      </c>
      <c r="S163" s="111">
        <v>60</v>
      </c>
      <c r="T163" s="111">
        <v>21</v>
      </c>
      <c r="U163" s="111">
        <f t="shared" si="83"/>
        <v>81</v>
      </c>
      <c r="V163" s="111">
        <f t="shared" si="71"/>
        <v>83.697794117647</v>
      </c>
      <c r="W163" s="99">
        <v>23</v>
      </c>
      <c r="X163" s="99">
        <v>22</v>
      </c>
      <c r="Y163" s="57" t="s">
        <v>40</v>
      </c>
      <c r="Z163" s="99">
        <v>84</v>
      </c>
      <c r="AA163" s="105" t="s">
        <v>291</v>
      </c>
      <c r="AB163" s="99"/>
      <c r="AC163" s="99"/>
      <c r="AD163" s="99"/>
      <c r="AE163" s="113"/>
      <c r="AF163" s="104"/>
      <c r="AG163" s="104"/>
      <c r="AH163" s="104"/>
      <c r="AI163" s="104"/>
      <c r="AJ163" s="104"/>
      <c r="AK163" s="104"/>
      <c r="AL163" s="104"/>
      <c r="AM163" s="104"/>
      <c r="AN163" s="104"/>
      <c r="AO163" s="104"/>
      <c r="AP163" s="104"/>
      <c r="AQ163" s="104"/>
      <c r="AR163" s="104"/>
      <c r="AS163" s="104"/>
      <c r="AT163" s="104"/>
      <c r="AU163" s="104"/>
      <c r="AV163" s="104"/>
      <c r="AW163" s="104"/>
      <c r="AX163" s="104"/>
      <c r="AY163" s="104"/>
      <c r="AZ163" s="104"/>
      <c r="BA163" s="104"/>
      <c r="BB163" s="104"/>
      <c r="BC163" s="104"/>
      <c r="BD163" s="104"/>
      <c r="BE163" s="104"/>
      <c r="BF163" s="104"/>
      <c r="BG163" s="104"/>
      <c r="BH163" s="104"/>
      <c r="BI163" s="104"/>
      <c r="BJ163" s="104"/>
      <c r="BK163" s="104"/>
      <c r="BL163" s="104"/>
      <c r="BM163" s="104"/>
      <c r="BN163" s="104"/>
      <c r="BO163" s="104"/>
      <c r="BP163" s="104"/>
      <c r="BQ163" s="104"/>
      <c r="BR163" s="104"/>
      <c r="BS163" s="104"/>
      <c r="BT163" s="104"/>
      <c r="BU163" s="104"/>
      <c r="BV163" s="104"/>
      <c r="BW163" s="104"/>
      <c r="BX163" s="104"/>
      <c r="BY163" s="104"/>
      <c r="BZ163" s="104"/>
      <c r="CA163" s="104"/>
      <c r="CB163" s="104"/>
      <c r="CC163" s="104"/>
      <c r="CD163" s="104"/>
      <c r="CE163" s="104"/>
      <c r="CF163" s="104"/>
      <c r="CG163" s="104"/>
      <c r="CH163" s="104"/>
      <c r="CI163" s="104"/>
      <c r="CJ163" s="104"/>
      <c r="CK163" s="104"/>
      <c r="CL163" s="104"/>
      <c r="CM163" s="104"/>
      <c r="CN163" s="104"/>
      <c r="CO163" s="104"/>
      <c r="CP163" s="104"/>
      <c r="CQ163" s="104"/>
      <c r="CR163" s="104"/>
      <c r="CS163" s="104"/>
      <c r="CT163" s="104"/>
      <c r="CU163" s="104"/>
      <c r="CV163" s="104"/>
      <c r="CW163" s="104"/>
      <c r="CX163" s="104"/>
      <c r="CY163" s="104"/>
      <c r="CZ163" s="104"/>
      <c r="DA163" s="104"/>
      <c r="DB163" s="104"/>
      <c r="DC163" s="104"/>
      <c r="DD163" s="104"/>
      <c r="DE163" s="104"/>
      <c r="DF163" s="104"/>
      <c r="DG163" s="104"/>
      <c r="DH163" s="104"/>
      <c r="DI163" s="104"/>
      <c r="DJ163" s="104"/>
      <c r="DK163" s="104"/>
      <c r="DL163" s="104"/>
      <c r="DM163" s="104"/>
      <c r="DN163" s="104"/>
      <c r="DO163" s="104"/>
      <c r="DP163" s="104"/>
      <c r="DQ163" s="104"/>
      <c r="DR163" s="104"/>
      <c r="DS163" s="104"/>
      <c r="DT163" s="104"/>
      <c r="DU163" s="104"/>
      <c r="DV163" s="104"/>
      <c r="DW163" s="104"/>
      <c r="DX163" s="104"/>
      <c r="DY163" s="104"/>
      <c r="DZ163" s="104"/>
      <c r="EA163" s="104"/>
      <c r="EB163" s="104"/>
      <c r="EC163" s="104"/>
      <c r="ED163" s="104"/>
      <c r="EE163" s="104"/>
      <c r="EF163" s="104"/>
      <c r="EG163" s="104"/>
      <c r="EH163" s="104"/>
      <c r="EI163" s="104"/>
      <c r="EJ163" s="104"/>
      <c r="EK163" s="104"/>
      <c r="EL163" s="104"/>
      <c r="EM163" s="104"/>
      <c r="EN163" s="104"/>
      <c r="EO163" s="104"/>
      <c r="EP163" s="104"/>
      <c r="EQ163" s="104"/>
      <c r="ER163" s="104"/>
      <c r="ES163" s="104"/>
      <c r="ET163" s="104"/>
      <c r="EU163" s="104"/>
      <c r="EV163" s="104"/>
      <c r="EW163" s="104"/>
      <c r="EX163" s="104"/>
      <c r="EY163" s="104"/>
      <c r="EZ163" s="104"/>
      <c r="FA163" s="104"/>
      <c r="FB163" s="104"/>
      <c r="FC163" s="104"/>
      <c r="FD163" s="104"/>
      <c r="FE163" s="104"/>
      <c r="FF163" s="104"/>
      <c r="FG163" s="104"/>
      <c r="FH163" s="104"/>
      <c r="FI163" s="104"/>
      <c r="FJ163" s="104"/>
      <c r="FK163" s="104"/>
      <c r="FL163" s="104"/>
      <c r="FM163" s="104"/>
      <c r="FN163" s="104"/>
      <c r="FO163" s="104"/>
      <c r="FP163" s="104"/>
      <c r="FQ163" s="104"/>
      <c r="FR163" s="104"/>
      <c r="FS163" s="104"/>
      <c r="FT163" s="104"/>
      <c r="FU163" s="104"/>
      <c r="FV163" s="104"/>
      <c r="FW163" s="104"/>
      <c r="FX163" s="104"/>
      <c r="FY163" s="104"/>
      <c r="FZ163" s="104"/>
      <c r="GA163" s="104"/>
      <c r="GB163" s="104"/>
      <c r="GC163" s="104"/>
      <c r="GD163" s="104"/>
      <c r="GE163" s="104"/>
      <c r="GF163" s="104"/>
      <c r="GG163" s="104"/>
      <c r="GH163" s="104"/>
      <c r="GI163" s="104"/>
      <c r="GJ163" s="104"/>
      <c r="GK163" s="104"/>
      <c r="GL163" s="104"/>
      <c r="GM163" s="104"/>
      <c r="GN163" s="104"/>
      <c r="GO163" s="104"/>
      <c r="GP163" s="104"/>
      <c r="GQ163" s="104"/>
      <c r="GR163" s="104"/>
      <c r="GS163" s="104"/>
      <c r="GT163" s="104"/>
      <c r="GU163" s="104"/>
      <c r="GV163" s="104"/>
      <c r="GW163" s="104"/>
      <c r="GX163" s="104"/>
      <c r="GY163" s="104"/>
      <c r="GZ163" s="104"/>
      <c r="HA163" s="104"/>
      <c r="HB163" s="104"/>
      <c r="HC163" s="104"/>
      <c r="HD163" s="104"/>
      <c r="HE163" s="104"/>
      <c r="HF163" s="104"/>
      <c r="HG163" s="104"/>
      <c r="HH163" s="104"/>
      <c r="HI163" s="104"/>
      <c r="HJ163" s="104"/>
      <c r="HK163" s="104"/>
      <c r="HL163" s="104"/>
      <c r="HM163" s="104"/>
      <c r="HN163" s="104"/>
      <c r="HO163" s="104"/>
      <c r="HP163" s="104"/>
      <c r="HQ163" s="104"/>
      <c r="HR163" s="104"/>
      <c r="HS163" s="104"/>
      <c r="HT163" s="104"/>
      <c r="HU163" s="104"/>
      <c r="HV163" s="104"/>
      <c r="HW163" s="104"/>
      <c r="HX163" s="104"/>
      <c r="HY163" s="104"/>
      <c r="HZ163" s="104"/>
      <c r="IA163" s="104"/>
      <c r="IB163" s="104"/>
      <c r="IC163" s="104"/>
      <c r="ID163" s="104"/>
      <c r="IE163" s="104"/>
      <c r="IF163" s="104"/>
      <c r="IG163" s="104"/>
      <c r="IH163" s="104"/>
      <c r="II163" s="104"/>
      <c r="IJ163" s="104"/>
      <c r="IK163" s="104"/>
      <c r="IL163" s="104"/>
      <c r="IM163" s="104"/>
      <c r="IN163" s="104"/>
      <c r="IO163" s="104"/>
      <c r="IP163" s="104"/>
      <c r="IQ163" s="104"/>
      <c r="IR163" s="104"/>
      <c r="IS163" s="104"/>
      <c r="IT163" s="104"/>
      <c r="IU163" s="104"/>
    </row>
    <row r="164" s="64" customFormat="1" ht="18" customHeight="1" spans="1:255">
      <c r="A164" s="99" t="s">
        <v>339</v>
      </c>
      <c r="B164" s="99" t="s">
        <v>340</v>
      </c>
      <c r="C164" s="99">
        <v>2025</v>
      </c>
      <c r="D164" s="114" t="s">
        <v>345</v>
      </c>
      <c r="E164" s="114" t="s">
        <v>390</v>
      </c>
      <c r="F164" s="114" t="s">
        <v>391</v>
      </c>
      <c r="G164" s="111">
        <v>88</v>
      </c>
      <c r="H164" s="111">
        <v>4</v>
      </c>
      <c r="I164" s="111">
        <f t="shared" si="66"/>
        <v>92</v>
      </c>
      <c r="J164" s="112">
        <v>84.56</v>
      </c>
      <c r="K164" s="111">
        <v>1.1</v>
      </c>
      <c r="L164" s="111">
        <v>85.66</v>
      </c>
      <c r="M164" s="111">
        <v>82.4</v>
      </c>
      <c r="N164" s="111">
        <v>0</v>
      </c>
      <c r="O164" s="111">
        <v>82.4</v>
      </c>
      <c r="P164" s="111">
        <v>60</v>
      </c>
      <c r="Q164" s="111">
        <v>0</v>
      </c>
      <c r="R164" s="111">
        <v>60</v>
      </c>
      <c r="S164" s="111">
        <v>60</v>
      </c>
      <c r="T164" s="111">
        <v>2.5</v>
      </c>
      <c r="U164" s="111">
        <v>62.5</v>
      </c>
      <c r="V164" s="111">
        <f t="shared" si="71"/>
        <v>83.69</v>
      </c>
      <c r="W164" s="99">
        <v>24</v>
      </c>
      <c r="X164" s="99">
        <v>21</v>
      </c>
      <c r="Y164" s="57" t="s">
        <v>40</v>
      </c>
      <c r="Z164" s="99">
        <v>84</v>
      </c>
      <c r="AA164" s="105" t="s">
        <v>291</v>
      </c>
      <c r="AB164" s="99"/>
      <c r="AC164" s="99"/>
      <c r="AD164" s="99"/>
      <c r="AE164" s="113"/>
      <c r="AF164" s="104"/>
      <c r="AG164" s="104"/>
      <c r="AH164" s="104"/>
      <c r="AI164" s="104"/>
      <c r="AJ164" s="104"/>
      <c r="AK164" s="104"/>
      <c r="AL164" s="104"/>
      <c r="AM164" s="104"/>
      <c r="AN164" s="104"/>
      <c r="AO164" s="104"/>
      <c r="AP164" s="104"/>
      <c r="AQ164" s="104"/>
      <c r="AR164" s="104"/>
      <c r="AS164" s="104"/>
      <c r="AT164" s="104"/>
      <c r="AU164" s="104"/>
      <c r="AV164" s="104"/>
      <c r="AW164" s="104"/>
      <c r="AX164" s="104"/>
      <c r="AY164" s="104"/>
      <c r="AZ164" s="104"/>
      <c r="BA164" s="104"/>
      <c r="BB164" s="104"/>
      <c r="BC164" s="104"/>
      <c r="BD164" s="104"/>
      <c r="BE164" s="104"/>
      <c r="BF164" s="104"/>
      <c r="BG164" s="104"/>
      <c r="BH164" s="104"/>
      <c r="BI164" s="104"/>
      <c r="BJ164" s="104"/>
      <c r="BK164" s="104"/>
      <c r="BL164" s="104"/>
      <c r="BM164" s="104"/>
      <c r="BN164" s="104"/>
      <c r="BO164" s="104"/>
      <c r="BP164" s="104"/>
      <c r="BQ164" s="104"/>
      <c r="BR164" s="104"/>
      <c r="BS164" s="104"/>
      <c r="BT164" s="104"/>
      <c r="BU164" s="104"/>
      <c r="BV164" s="104"/>
      <c r="BW164" s="104"/>
      <c r="BX164" s="104"/>
      <c r="BY164" s="104"/>
      <c r="BZ164" s="104"/>
      <c r="CA164" s="104"/>
      <c r="CB164" s="104"/>
      <c r="CC164" s="104"/>
      <c r="CD164" s="104"/>
      <c r="CE164" s="104"/>
      <c r="CF164" s="104"/>
      <c r="CG164" s="104"/>
      <c r="CH164" s="104"/>
      <c r="CI164" s="104"/>
      <c r="CJ164" s="104"/>
      <c r="CK164" s="104"/>
      <c r="CL164" s="104"/>
      <c r="CM164" s="104"/>
      <c r="CN164" s="104"/>
      <c r="CO164" s="104"/>
      <c r="CP164" s="104"/>
      <c r="CQ164" s="104"/>
      <c r="CR164" s="104"/>
      <c r="CS164" s="104"/>
      <c r="CT164" s="104"/>
      <c r="CU164" s="104"/>
      <c r="CV164" s="104"/>
      <c r="CW164" s="104"/>
      <c r="CX164" s="104"/>
      <c r="CY164" s="104"/>
      <c r="CZ164" s="104"/>
      <c r="DA164" s="104"/>
      <c r="DB164" s="104"/>
      <c r="DC164" s="104"/>
      <c r="DD164" s="104"/>
      <c r="DE164" s="104"/>
      <c r="DF164" s="104"/>
      <c r="DG164" s="104"/>
      <c r="DH164" s="104"/>
      <c r="DI164" s="104"/>
      <c r="DJ164" s="104"/>
      <c r="DK164" s="104"/>
      <c r="DL164" s="104"/>
      <c r="DM164" s="104"/>
      <c r="DN164" s="104"/>
      <c r="DO164" s="104"/>
      <c r="DP164" s="104"/>
      <c r="DQ164" s="104"/>
      <c r="DR164" s="104"/>
      <c r="DS164" s="104"/>
      <c r="DT164" s="104"/>
      <c r="DU164" s="104"/>
      <c r="DV164" s="104"/>
      <c r="DW164" s="104"/>
      <c r="DX164" s="104"/>
      <c r="DY164" s="104"/>
      <c r="DZ164" s="104"/>
      <c r="EA164" s="104"/>
      <c r="EB164" s="104"/>
      <c r="EC164" s="104"/>
      <c r="ED164" s="104"/>
      <c r="EE164" s="104"/>
      <c r="EF164" s="104"/>
      <c r="EG164" s="104"/>
      <c r="EH164" s="104"/>
      <c r="EI164" s="104"/>
      <c r="EJ164" s="104"/>
      <c r="EK164" s="104"/>
      <c r="EL164" s="104"/>
      <c r="EM164" s="104"/>
      <c r="EN164" s="104"/>
      <c r="EO164" s="104"/>
      <c r="EP164" s="104"/>
      <c r="EQ164" s="104"/>
      <c r="ER164" s="104"/>
      <c r="ES164" s="104"/>
      <c r="ET164" s="104"/>
      <c r="EU164" s="104"/>
      <c r="EV164" s="104"/>
      <c r="EW164" s="104"/>
      <c r="EX164" s="104"/>
      <c r="EY164" s="104"/>
      <c r="EZ164" s="104"/>
      <c r="FA164" s="104"/>
      <c r="FB164" s="104"/>
      <c r="FC164" s="104"/>
      <c r="FD164" s="104"/>
      <c r="FE164" s="104"/>
      <c r="FF164" s="104"/>
      <c r="FG164" s="104"/>
      <c r="FH164" s="104"/>
      <c r="FI164" s="104"/>
      <c r="FJ164" s="104"/>
      <c r="FK164" s="104"/>
      <c r="FL164" s="104"/>
      <c r="FM164" s="104"/>
      <c r="FN164" s="104"/>
      <c r="FO164" s="104"/>
      <c r="FP164" s="104"/>
      <c r="FQ164" s="104"/>
      <c r="FR164" s="104"/>
      <c r="FS164" s="104"/>
      <c r="FT164" s="104"/>
      <c r="FU164" s="104"/>
      <c r="FV164" s="104"/>
      <c r="FW164" s="104"/>
      <c r="FX164" s="104"/>
      <c r="FY164" s="104"/>
      <c r="FZ164" s="104"/>
      <c r="GA164" s="104"/>
      <c r="GB164" s="104"/>
      <c r="GC164" s="104"/>
      <c r="GD164" s="104"/>
      <c r="GE164" s="104"/>
      <c r="GF164" s="104"/>
      <c r="GG164" s="104"/>
      <c r="GH164" s="104"/>
      <c r="GI164" s="104"/>
      <c r="GJ164" s="104"/>
      <c r="GK164" s="104"/>
      <c r="GL164" s="104"/>
      <c r="GM164" s="104"/>
      <c r="GN164" s="104"/>
      <c r="GO164" s="104"/>
      <c r="GP164" s="104"/>
      <c r="GQ164" s="104"/>
      <c r="GR164" s="104"/>
      <c r="GS164" s="104"/>
      <c r="GT164" s="104"/>
      <c r="GU164" s="104"/>
      <c r="GV164" s="104"/>
      <c r="GW164" s="104"/>
      <c r="GX164" s="104"/>
      <c r="GY164" s="104"/>
      <c r="GZ164" s="104"/>
      <c r="HA164" s="104"/>
      <c r="HB164" s="104"/>
      <c r="HC164" s="104"/>
      <c r="HD164" s="104"/>
      <c r="HE164" s="104"/>
      <c r="HF164" s="104"/>
      <c r="HG164" s="104"/>
      <c r="HH164" s="104"/>
      <c r="HI164" s="104"/>
      <c r="HJ164" s="104"/>
      <c r="HK164" s="104"/>
      <c r="HL164" s="104"/>
      <c r="HM164" s="104"/>
      <c r="HN164" s="104"/>
      <c r="HO164" s="104"/>
      <c r="HP164" s="104"/>
      <c r="HQ164" s="104"/>
      <c r="HR164" s="104"/>
      <c r="HS164" s="104"/>
      <c r="HT164" s="104"/>
      <c r="HU164" s="104"/>
      <c r="HV164" s="104"/>
      <c r="HW164" s="104"/>
      <c r="HX164" s="104"/>
      <c r="HY164" s="104"/>
      <c r="HZ164" s="104"/>
      <c r="IA164" s="104"/>
      <c r="IB164" s="104"/>
      <c r="IC164" s="104"/>
      <c r="ID164" s="104"/>
      <c r="IE164" s="104"/>
      <c r="IF164" s="104"/>
      <c r="IG164" s="104"/>
      <c r="IH164" s="104"/>
      <c r="II164" s="104"/>
      <c r="IJ164" s="104"/>
      <c r="IK164" s="104"/>
      <c r="IL164" s="104"/>
      <c r="IM164" s="104"/>
      <c r="IN164" s="104"/>
      <c r="IO164" s="104"/>
      <c r="IP164" s="104"/>
      <c r="IQ164" s="104"/>
      <c r="IR164" s="104"/>
      <c r="IS164" s="104"/>
      <c r="IT164" s="104"/>
      <c r="IU164" s="104"/>
    </row>
    <row r="165" s="64" customFormat="1" ht="18" customHeight="1" spans="1:255">
      <c r="A165" s="99" t="s">
        <v>339</v>
      </c>
      <c r="B165" s="99" t="s">
        <v>340</v>
      </c>
      <c r="C165" s="99">
        <v>2025</v>
      </c>
      <c r="D165" s="114" t="s">
        <v>345</v>
      </c>
      <c r="E165" s="114">
        <v>2509110171</v>
      </c>
      <c r="F165" s="114" t="s">
        <v>392</v>
      </c>
      <c r="G165" s="111">
        <v>88</v>
      </c>
      <c r="H165" s="111">
        <v>-1.5</v>
      </c>
      <c r="I165" s="111">
        <f t="shared" si="66"/>
        <v>86.5</v>
      </c>
      <c r="J165" s="112">
        <v>83.78</v>
      </c>
      <c r="K165" s="111">
        <v>1</v>
      </c>
      <c r="L165" s="111">
        <v>84.78</v>
      </c>
      <c r="M165" s="111">
        <v>75.85</v>
      </c>
      <c r="N165" s="111">
        <v>0</v>
      </c>
      <c r="O165" s="111">
        <v>75.85</v>
      </c>
      <c r="P165" s="111">
        <v>60</v>
      </c>
      <c r="Q165" s="111">
        <v>0.5</v>
      </c>
      <c r="R165" s="111">
        <v>60.5</v>
      </c>
      <c r="S165" s="111">
        <v>60</v>
      </c>
      <c r="T165" s="111">
        <v>25</v>
      </c>
      <c r="U165" s="111">
        <v>85</v>
      </c>
      <c r="V165" s="111">
        <f t="shared" si="71"/>
        <v>83.3025</v>
      </c>
      <c r="W165" s="99">
        <v>25</v>
      </c>
      <c r="X165" s="99">
        <v>26</v>
      </c>
      <c r="Y165" s="57" t="s">
        <v>40</v>
      </c>
      <c r="Z165" s="99">
        <v>84</v>
      </c>
      <c r="AA165" s="105" t="s">
        <v>291</v>
      </c>
      <c r="AB165" s="99"/>
      <c r="AC165" s="99"/>
      <c r="AD165" s="99"/>
      <c r="AE165" s="113"/>
      <c r="AF165" s="104"/>
      <c r="AG165" s="104"/>
      <c r="AH165" s="104"/>
      <c r="AI165" s="104"/>
      <c r="AJ165" s="104"/>
      <c r="AK165" s="104"/>
      <c r="AL165" s="104"/>
      <c r="AM165" s="104"/>
      <c r="AN165" s="104"/>
      <c r="AO165" s="104"/>
      <c r="AP165" s="104"/>
      <c r="AQ165" s="104"/>
      <c r="AR165" s="104"/>
      <c r="AS165" s="104"/>
      <c r="AT165" s="104"/>
      <c r="AU165" s="104"/>
      <c r="AV165" s="104"/>
      <c r="AW165" s="104"/>
      <c r="AX165" s="104"/>
      <c r="AY165" s="104"/>
      <c r="AZ165" s="104"/>
      <c r="BA165" s="104"/>
      <c r="BB165" s="104"/>
      <c r="BC165" s="104"/>
      <c r="BD165" s="104"/>
      <c r="BE165" s="104"/>
      <c r="BF165" s="104"/>
      <c r="BG165" s="104"/>
      <c r="BH165" s="104"/>
      <c r="BI165" s="104"/>
      <c r="BJ165" s="104"/>
      <c r="BK165" s="104"/>
      <c r="BL165" s="104"/>
      <c r="BM165" s="104"/>
      <c r="BN165" s="104"/>
      <c r="BO165" s="104"/>
      <c r="BP165" s="104"/>
      <c r="BQ165" s="104"/>
      <c r="BR165" s="104"/>
      <c r="BS165" s="104"/>
      <c r="BT165" s="104"/>
      <c r="BU165" s="104"/>
      <c r="BV165" s="104"/>
      <c r="BW165" s="104"/>
      <c r="BX165" s="104"/>
      <c r="BY165" s="104"/>
      <c r="BZ165" s="104"/>
      <c r="CA165" s="104"/>
      <c r="CB165" s="104"/>
      <c r="CC165" s="104"/>
      <c r="CD165" s="104"/>
      <c r="CE165" s="104"/>
      <c r="CF165" s="104"/>
      <c r="CG165" s="104"/>
      <c r="CH165" s="104"/>
      <c r="CI165" s="104"/>
      <c r="CJ165" s="104"/>
      <c r="CK165" s="104"/>
      <c r="CL165" s="104"/>
      <c r="CM165" s="104"/>
      <c r="CN165" s="104"/>
      <c r="CO165" s="104"/>
      <c r="CP165" s="104"/>
      <c r="CQ165" s="104"/>
      <c r="CR165" s="104"/>
      <c r="CS165" s="104"/>
      <c r="CT165" s="104"/>
      <c r="CU165" s="104"/>
      <c r="CV165" s="104"/>
      <c r="CW165" s="104"/>
      <c r="CX165" s="104"/>
      <c r="CY165" s="104"/>
      <c r="CZ165" s="104"/>
      <c r="DA165" s="104"/>
      <c r="DB165" s="104"/>
      <c r="DC165" s="104"/>
      <c r="DD165" s="104"/>
      <c r="DE165" s="104"/>
      <c r="DF165" s="104"/>
      <c r="DG165" s="104"/>
      <c r="DH165" s="104"/>
      <c r="DI165" s="104"/>
      <c r="DJ165" s="104"/>
      <c r="DK165" s="104"/>
      <c r="DL165" s="104"/>
      <c r="DM165" s="104"/>
      <c r="DN165" s="104"/>
      <c r="DO165" s="104"/>
      <c r="DP165" s="104"/>
      <c r="DQ165" s="104"/>
      <c r="DR165" s="104"/>
      <c r="DS165" s="104"/>
      <c r="DT165" s="104"/>
      <c r="DU165" s="104"/>
      <c r="DV165" s="104"/>
      <c r="DW165" s="104"/>
      <c r="DX165" s="104"/>
      <c r="DY165" s="104"/>
      <c r="DZ165" s="104"/>
      <c r="EA165" s="104"/>
      <c r="EB165" s="104"/>
      <c r="EC165" s="104"/>
      <c r="ED165" s="104"/>
      <c r="EE165" s="104"/>
      <c r="EF165" s="104"/>
      <c r="EG165" s="104"/>
      <c r="EH165" s="104"/>
      <c r="EI165" s="104"/>
      <c r="EJ165" s="104"/>
      <c r="EK165" s="104"/>
      <c r="EL165" s="104"/>
      <c r="EM165" s="104"/>
      <c r="EN165" s="104"/>
      <c r="EO165" s="104"/>
      <c r="EP165" s="104"/>
      <c r="EQ165" s="104"/>
      <c r="ER165" s="104"/>
      <c r="ES165" s="104"/>
      <c r="ET165" s="104"/>
      <c r="EU165" s="104"/>
      <c r="EV165" s="104"/>
      <c r="EW165" s="104"/>
      <c r="EX165" s="104"/>
      <c r="EY165" s="104"/>
      <c r="EZ165" s="104"/>
      <c r="FA165" s="104"/>
      <c r="FB165" s="104"/>
      <c r="FC165" s="104"/>
      <c r="FD165" s="104"/>
      <c r="FE165" s="104"/>
      <c r="FF165" s="104"/>
      <c r="FG165" s="104"/>
      <c r="FH165" s="104"/>
      <c r="FI165" s="104"/>
      <c r="FJ165" s="104"/>
      <c r="FK165" s="104"/>
      <c r="FL165" s="104"/>
      <c r="FM165" s="104"/>
      <c r="FN165" s="104"/>
      <c r="FO165" s="104"/>
      <c r="FP165" s="104"/>
      <c r="FQ165" s="104"/>
      <c r="FR165" s="104"/>
      <c r="FS165" s="104"/>
      <c r="FT165" s="104"/>
      <c r="FU165" s="104"/>
      <c r="FV165" s="104"/>
      <c r="FW165" s="104"/>
      <c r="FX165" s="104"/>
      <c r="FY165" s="104"/>
      <c r="FZ165" s="104"/>
      <c r="GA165" s="104"/>
      <c r="GB165" s="104"/>
      <c r="GC165" s="104"/>
      <c r="GD165" s="104"/>
      <c r="GE165" s="104"/>
      <c r="GF165" s="104"/>
      <c r="GG165" s="104"/>
      <c r="GH165" s="104"/>
      <c r="GI165" s="104"/>
      <c r="GJ165" s="104"/>
      <c r="GK165" s="104"/>
      <c r="GL165" s="104"/>
      <c r="GM165" s="104"/>
      <c r="GN165" s="104"/>
      <c r="GO165" s="104"/>
      <c r="GP165" s="104"/>
      <c r="GQ165" s="104"/>
      <c r="GR165" s="104"/>
      <c r="GS165" s="104"/>
      <c r="GT165" s="104"/>
      <c r="GU165" s="104"/>
      <c r="GV165" s="104"/>
      <c r="GW165" s="104"/>
      <c r="GX165" s="104"/>
      <c r="GY165" s="104"/>
      <c r="GZ165" s="104"/>
      <c r="HA165" s="104"/>
      <c r="HB165" s="104"/>
      <c r="HC165" s="104"/>
      <c r="HD165" s="104"/>
      <c r="HE165" s="104"/>
      <c r="HF165" s="104"/>
      <c r="HG165" s="104"/>
      <c r="HH165" s="104"/>
      <c r="HI165" s="104"/>
      <c r="HJ165" s="104"/>
      <c r="HK165" s="104"/>
      <c r="HL165" s="104"/>
      <c r="HM165" s="104"/>
      <c r="HN165" s="104"/>
      <c r="HO165" s="104"/>
      <c r="HP165" s="104"/>
      <c r="HQ165" s="104"/>
      <c r="HR165" s="104"/>
      <c r="HS165" s="104"/>
      <c r="HT165" s="104"/>
      <c r="HU165" s="104"/>
      <c r="HV165" s="104"/>
      <c r="HW165" s="104"/>
      <c r="HX165" s="104"/>
      <c r="HY165" s="104"/>
      <c r="HZ165" s="104"/>
      <c r="IA165" s="104"/>
      <c r="IB165" s="104"/>
      <c r="IC165" s="104"/>
      <c r="ID165" s="104"/>
      <c r="IE165" s="104"/>
      <c r="IF165" s="104"/>
      <c r="IG165" s="104"/>
      <c r="IH165" s="104"/>
      <c r="II165" s="104"/>
      <c r="IJ165" s="104"/>
      <c r="IK165" s="104"/>
      <c r="IL165" s="104"/>
      <c r="IM165" s="104"/>
      <c r="IN165" s="104"/>
      <c r="IO165" s="104"/>
      <c r="IP165" s="104"/>
      <c r="IQ165" s="104"/>
      <c r="IR165" s="104"/>
      <c r="IS165" s="104"/>
      <c r="IT165" s="104"/>
      <c r="IU165" s="104"/>
    </row>
    <row r="166" s="64" customFormat="1" ht="18" customHeight="1" spans="1:255">
      <c r="A166" s="99" t="s">
        <v>339</v>
      </c>
      <c r="B166" s="99" t="s">
        <v>340</v>
      </c>
      <c r="C166" s="99">
        <v>2025</v>
      </c>
      <c r="D166" s="99" t="s">
        <v>341</v>
      </c>
      <c r="E166" s="99" t="s">
        <v>393</v>
      </c>
      <c r="F166" s="99" t="s">
        <v>394</v>
      </c>
      <c r="G166" s="111">
        <v>88</v>
      </c>
      <c r="H166" s="111">
        <v>8.5</v>
      </c>
      <c r="I166" s="111">
        <f t="shared" si="66"/>
        <v>96.5</v>
      </c>
      <c r="J166" s="112">
        <v>81.9529411764706</v>
      </c>
      <c r="K166" s="111">
        <v>1.2</v>
      </c>
      <c r="L166" s="111">
        <f t="shared" si="80"/>
        <v>83.1529411764706</v>
      </c>
      <c r="M166" s="111">
        <v>86.15</v>
      </c>
      <c r="N166" s="111">
        <v>1</v>
      </c>
      <c r="O166" s="111">
        <f t="shared" si="81"/>
        <v>87.15</v>
      </c>
      <c r="P166" s="111">
        <v>60</v>
      </c>
      <c r="Q166" s="111">
        <v>0</v>
      </c>
      <c r="R166" s="111">
        <f t="shared" si="82"/>
        <v>60</v>
      </c>
      <c r="S166" s="111">
        <v>60</v>
      </c>
      <c r="T166" s="111">
        <v>12.5</v>
      </c>
      <c r="U166" s="111">
        <f t="shared" si="83"/>
        <v>72.5</v>
      </c>
      <c r="V166" s="111">
        <f t="shared" si="71"/>
        <v>82.997205882353</v>
      </c>
      <c r="W166" s="99">
        <v>26</v>
      </c>
      <c r="X166" s="99">
        <v>35</v>
      </c>
      <c r="Y166" s="57" t="s">
        <v>40</v>
      </c>
      <c r="Z166" s="99">
        <v>84</v>
      </c>
      <c r="AA166" s="105" t="s">
        <v>291</v>
      </c>
      <c r="AB166" s="99"/>
      <c r="AC166" s="99"/>
      <c r="AD166" s="99"/>
      <c r="AE166" s="113"/>
      <c r="AF166" s="104"/>
      <c r="AG166" s="104"/>
      <c r="AH166" s="104"/>
      <c r="AI166" s="104"/>
      <c r="AJ166" s="104"/>
      <c r="AK166" s="104"/>
      <c r="AL166" s="104"/>
      <c r="AM166" s="104"/>
      <c r="AN166" s="104"/>
      <c r="AO166" s="104"/>
      <c r="AP166" s="104"/>
      <c r="AQ166" s="104"/>
      <c r="AR166" s="104"/>
      <c r="AS166" s="104"/>
      <c r="AT166" s="104"/>
      <c r="AU166" s="104"/>
      <c r="AV166" s="104"/>
      <c r="AW166" s="104"/>
      <c r="AX166" s="104"/>
      <c r="AY166" s="104"/>
      <c r="AZ166" s="104"/>
      <c r="BA166" s="104"/>
      <c r="BB166" s="104"/>
      <c r="BC166" s="104"/>
      <c r="BD166" s="104"/>
      <c r="BE166" s="104"/>
      <c r="BF166" s="104"/>
      <c r="BG166" s="104"/>
      <c r="BH166" s="104"/>
      <c r="BI166" s="104"/>
      <c r="BJ166" s="104"/>
      <c r="BK166" s="104"/>
      <c r="BL166" s="104"/>
      <c r="BM166" s="104"/>
      <c r="BN166" s="104"/>
      <c r="BO166" s="104"/>
      <c r="BP166" s="104"/>
      <c r="BQ166" s="104"/>
      <c r="BR166" s="104"/>
      <c r="BS166" s="104"/>
      <c r="BT166" s="104"/>
      <c r="BU166" s="104"/>
      <c r="BV166" s="104"/>
      <c r="BW166" s="104"/>
      <c r="BX166" s="104"/>
      <c r="BY166" s="104"/>
      <c r="BZ166" s="104"/>
      <c r="CA166" s="104"/>
      <c r="CB166" s="104"/>
      <c r="CC166" s="104"/>
      <c r="CD166" s="104"/>
      <c r="CE166" s="104"/>
      <c r="CF166" s="104"/>
      <c r="CG166" s="104"/>
      <c r="CH166" s="104"/>
      <c r="CI166" s="104"/>
      <c r="CJ166" s="104"/>
      <c r="CK166" s="104"/>
      <c r="CL166" s="104"/>
      <c r="CM166" s="104"/>
      <c r="CN166" s="104"/>
      <c r="CO166" s="104"/>
      <c r="CP166" s="104"/>
      <c r="CQ166" s="104"/>
      <c r="CR166" s="104"/>
      <c r="CS166" s="104"/>
      <c r="CT166" s="104"/>
      <c r="CU166" s="104"/>
      <c r="CV166" s="104"/>
      <c r="CW166" s="104"/>
      <c r="CX166" s="104"/>
      <c r="CY166" s="104"/>
      <c r="CZ166" s="104"/>
      <c r="DA166" s="104"/>
      <c r="DB166" s="104"/>
      <c r="DC166" s="104"/>
      <c r="DD166" s="104"/>
      <c r="DE166" s="104"/>
      <c r="DF166" s="104"/>
      <c r="DG166" s="104"/>
      <c r="DH166" s="104"/>
      <c r="DI166" s="104"/>
      <c r="DJ166" s="104"/>
      <c r="DK166" s="104"/>
      <c r="DL166" s="104"/>
      <c r="DM166" s="104"/>
      <c r="DN166" s="104"/>
      <c r="DO166" s="104"/>
      <c r="DP166" s="104"/>
      <c r="DQ166" s="104"/>
      <c r="DR166" s="104"/>
      <c r="DS166" s="104"/>
      <c r="DT166" s="104"/>
      <c r="DU166" s="104"/>
      <c r="DV166" s="104"/>
      <c r="DW166" s="104"/>
      <c r="DX166" s="104"/>
      <c r="DY166" s="104"/>
      <c r="DZ166" s="104"/>
      <c r="EA166" s="104"/>
      <c r="EB166" s="104"/>
      <c r="EC166" s="104"/>
      <c r="ED166" s="104"/>
      <c r="EE166" s="104"/>
      <c r="EF166" s="104"/>
      <c r="EG166" s="104"/>
      <c r="EH166" s="104"/>
      <c r="EI166" s="104"/>
      <c r="EJ166" s="104"/>
      <c r="EK166" s="104"/>
      <c r="EL166" s="104"/>
      <c r="EM166" s="104"/>
      <c r="EN166" s="104"/>
      <c r="EO166" s="104"/>
      <c r="EP166" s="104"/>
      <c r="EQ166" s="104"/>
      <c r="ER166" s="104"/>
      <c r="ES166" s="104"/>
      <c r="ET166" s="104"/>
      <c r="EU166" s="104"/>
      <c r="EV166" s="104"/>
      <c r="EW166" s="104"/>
      <c r="EX166" s="104"/>
      <c r="EY166" s="104"/>
      <c r="EZ166" s="104"/>
      <c r="FA166" s="104"/>
      <c r="FB166" s="104"/>
      <c r="FC166" s="104"/>
      <c r="FD166" s="104"/>
      <c r="FE166" s="104"/>
      <c r="FF166" s="104"/>
      <c r="FG166" s="104"/>
      <c r="FH166" s="104"/>
      <c r="FI166" s="104"/>
      <c r="FJ166" s="104"/>
      <c r="FK166" s="104"/>
      <c r="FL166" s="104"/>
      <c r="FM166" s="104"/>
      <c r="FN166" s="104"/>
      <c r="FO166" s="104"/>
      <c r="FP166" s="104"/>
      <c r="FQ166" s="104"/>
      <c r="FR166" s="104"/>
      <c r="FS166" s="104"/>
      <c r="FT166" s="104"/>
      <c r="FU166" s="104"/>
      <c r="FV166" s="104"/>
      <c r="FW166" s="104"/>
      <c r="FX166" s="104"/>
      <c r="FY166" s="104"/>
      <c r="FZ166" s="104"/>
      <c r="GA166" s="104"/>
      <c r="GB166" s="104"/>
      <c r="GC166" s="104"/>
      <c r="GD166" s="104"/>
      <c r="GE166" s="104"/>
      <c r="GF166" s="104"/>
      <c r="GG166" s="104"/>
      <c r="GH166" s="104"/>
      <c r="GI166" s="104"/>
      <c r="GJ166" s="104"/>
      <c r="GK166" s="104"/>
      <c r="GL166" s="104"/>
      <c r="GM166" s="104"/>
      <c r="GN166" s="104"/>
      <c r="GO166" s="104"/>
      <c r="GP166" s="104"/>
      <c r="GQ166" s="104"/>
      <c r="GR166" s="104"/>
      <c r="GS166" s="104"/>
      <c r="GT166" s="104"/>
      <c r="GU166" s="104"/>
      <c r="GV166" s="104"/>
      <c r="GW166" s="104"/>
      <c r="GX166" s="104"/>
      <c r="GY166" s="104"/>
      <c r="GZ166" s="104"/>
      <c r="HA166" s="104"/>
      <c r="HB166" s="104"/>
      <c r="HC166" s="104"/>
      <c r="HD166" s="104"/>
      <c r="HE166" s="104"/>
      <c r="HF166" s="104"/>
      <c r="HG166" s="104"/>
      <c r="HH166" s="104"/>
      <c r="HI166" s="104"/>
      <c r="HJ166" s="104"/>
      <c r="HK166" s="104"/>
      <c r="HL166" s="104"/>
      <c r="HM166" s="104"/>
      <c r="HN166" s="104"/>
      <c r="HO166" s="104"/>
      <c r="HP166" s="104"/>
      <c r="HQ166" s="104"/>
      <c r="HR166" s="104"/>
      <c r="HS166" s="104"/>
      <c r="HT166" s="104"/>
      <c r="HU166" s="104"/>
      <c r="HV166" s="104"/>
      <c r="HW166" s="104"/>
      <c r="HX166" s="104"/>
      <c r="HY166" s="104"/>
      <c r="HZ166" s="104"/>
      <c r="IA166" s="104"/>
      <c r="IB166" s="104"/>
      <c r="IC166" s="104"/>
      <c r="ID166" s="104"/>
      <c r="IE166" s="104"/>
      <c r="IF166" s="104"/>
      <c r="IG166" s="104"/>
      <c r="IH166" s="104"/>
      <c r="II166" s="104"/>
      <c r="IJ166" s="104"/>
      <c r="IK166" s="104"/>
      <c r="IL166" s="104"/>
      <c r="IM166" s="104"/>
      <c r="IN166" s="104"/>
      <c r="IO166" s="104"/>
      <c r="IP166" s="104"/>
      <c r="IQ166" s="104"/>
      <c r="IR166" s="104"/>
      <c r="IS166" s="104"/>
      <c r="IT166" s="104"/>
      <c r="IU166" s="104"/>
    </row>
    <row r="167" s="64" customFormat="1" ht="18" customHeight="1" spans="1:255">
      <c r="A167" s="99" t="s">
        <v>339</v>
      </c>
      <c r="B167" s="99" t="s">
        <v>340</v>
      </c>
      <c r="C167" s="99">
        <v>2025</v>
      </c>
      <c r="D167" s="114" t="s">
        <v>345</v>
      </c>
      <c r="E167" s="114">
        <v>2539110007</v>
      </c>
      <c r="F167" s="114" t="s">
        <v>395</v>
      </c>
      <c r="G167" s="111">
        <v>88</v>
      </c>
      <c r="H167" s="111">
        <v>6.45</v>
      </c>
      <c r="I167" s="111">
        <f t="shared" si="66"/>
        <v>94.45</v>
      </c>
      <c r="J167" s="112">
        <v>81.35</v>
      </c>
      <c r="K167" s="111">
        <v>1.2</v>
      </c>
      <c r="L167" s="111">
        <v>82.55</v>
      </c>
      <c r="M167" s="111">
        <v>85.85</v>
      </c>
      <c r="N167" s="111">
        <v>0</v>
      </c>
      <c r="O167" s="111">
        <v>85.85</v>
      </c>
      <c r="P167" s="111">
        <v>60</v>
      </c>
      <c r="Q167" s="111">
        <v>0</v>
      </c>
      <c r="R167" s="111">
        <v>60</v>
      </c>
      <c r="S167" s="111">
        <v>60</v>
      </c>
      <c r="T167" s="111">
        <v>26</v>
      </c>
      <c r="U167" s="111">
        <v>86</v>
      </c>
      <c r="V167" s="111">
        <f t="shared" si="71"/>
        <v>82.95</v>
      </c>
      <c r="W167" s="99">
        <v>27</v>
      </c>
      <c r="X167" s="99">
        <v>39</v>
      </c>
      <c r="Y167" s="57" t="s">
        <v>40</v>
      </c>
      <c r="Z167" s="99">
        <v>84</v>
      </c>
      <c r="AA167" s="105" t="s">
        <v>291</v>
      </c>
      <c r="AB167" s="99"/>
      <c r="AC167" s="99"/>
      <c r="AD167" s="99"/>
      <c r="AE167" s="113"/>
      <c r="AF167" s="104"/>
      <c r="AG167" s="104"/>
      <c r="AH167" s="104"/>
      <c r="AI167" s="104"/>
      <c r="AJ167" s="104"/>
      <c r="AK167" s="104"/>
      <c r="AL167" s="104"/>
      <c r="AM167" s="104"/>
      <c r="AN167" s="104"/>
      <c r="AO167" s="104"/>
      <c r="AP167" s="104"/>
      <c r="AQ167" s="104"/>
      <c r="AR167" s="104"/>
      <c r="AS167" s="104"/>
      <c r="AT167" s="104"/>
      <c r="AU167" s="104"/>
      <c r="AV167" s="104"/>
      <c r="AW167" s="104"/>
      <c r="AX167" s="104"/>
      <c r="AY167" s="104"/>
      <c r="AZ167" s="104"/>
      <c r="BA167" s="104"/>
      <c r="BB167" s="104"/>
      <c r="BC167" s="104"/>
      <c r="BD167" s="104"/>
      <c r="BE167" s="104"/>
      <c r="BF167" s="104"/>
      <c r="BG167" s="104"/>
      <c r="BH167" s="104"/>
      <c r="BI167" s="104"/>
      <c r="BJ167" s="104"/>
      <c r="BK167" s="104"/>
      <c r="BL167" s="104"/>
      <c r="BM167" s="104"/>
      <c r="BN167" s="104"/>
      <c r="BO167" s="104"/>
      <c r="BP167" s="104"/>
      <c r="BQ167" s="104"/>
      <c r="BR167" s="104"/>
      <c r="BS167" s="104"/>
      <c r="BT167" s="104"/>
      <c r="BU167" s="104"/>
      <c r="BV167" s="104"/>
      <c r="BW167" s="104"/>
      <c r="BX167" s="104"/>
      <c r="BY167" s="104"/>
      <c r="BZ167" s="104"/>
      <c r="CA167" s="104"/>
      <c r="CB167" s="104"/>
      <c r="CC167" s="104"/>
      <c r="CD167" s="104"/>
      <c r="CE167" s="104"/>
      <c r="CF167" s="104"/>
      <c r="CG167" s="104"/>
      <c r="CH167" s="104"/>
      <c r="CI167" s="104"/>
      <c r="CJ167" s="104"/>
      <c r="CK167" s="104"/>
      <c r="CL167" s="104"/>
      <c r="CM167" s="104"/>
      <c r="CN167" s="104"/>
      <c r="CO167" s="104"/>
      <c r="CP167" s="104"/>
      <c r="CQ167" s="104"/>
      <c r="CR167" s="104"/>
      <c r="CS167" s="104"/>
      <c r="CT167" s="104"/>
      <c r="CU167" s="104"/>
      <c r="CV167" s="104"/>
      <c r="CW167" s="104"/>
      <c r="CX167" s="104"/>
      <c r="CY167" s="104"/>
      <c r="CZ167" s="104"/>
      <c r="DA167" s="104"/>
      <c r="DB167" s="104"/>
      <c r="DC167" s="104"/>
      <c r="DD167" s="104"/>
      <c r="DE167" s="104"/>
      <c r="DF167" s="104"/>
      <c r="DG167" s="104"/>
      <c r="DH167" s="104"/>
      <c r="DI167" s="104"/>
      <c r="DJ167" s="104"/>
      <c r="DK167" s="104"/>
      <c r="DL167" s="104"/>
      <c r="DM167" s="104"/>
      <c r="DN167" s="104"/>
      <c r="DO167" s="104"/>
      <c r="DP167" s="104"/>
      <c r="DQ167" s="104"/>
      <c r="DR167" s="104"/>
      <c r="DS167" s="104"/>
      <c r="DT167" s="104"/>
      <c r="DU167" s="104"/>
      <c r="DV167" s="104"/>
      <c r="DW167" s="104"/>
      <c r="DX167" s="104"/>
      <c r="DY167" s="104"/>
      <c r="DZ167" s="104"/>
      <c r="EA167" s="104"/>
      <c r="EB167" s="104"/>
      <c r="EC167" s="104"/>
      <c r="ED167" s="104"/>
      <c r="EE167" s="104"/>
      <c r="EF167" s="104"/>
      <c r="EG167" s="104"/>
      <c r="EH167" s="104"/>
      <c r="EI167" s="104"/>
      <c r="EJ167" s="104"/>
      <c r="EK167" s="104"/>
      <c r="EL167" s="104"/>
      <c r="EM167" s="104"/>
      <c r="EN167" s="104"/>
      <c r="EO167" s="104"/>
      <c r="EP167" s="104"/>
      <c r="EQ167" s="104"/>
      <c r="ER167" s="104"/>
      <c r="ES167" s="104"/>
      <c r="ET167" s="104"/>
      <c r="EU167" s="104"/>
      <c r="EV167" s="104"/>
      <c r="EW167" s="104"/>
      <c r="EX167" s="104"/>
      <c r="EY167" s="104"/>
      <c r="EZ167" s="104"/>
      <c r="FA167" s="104"/>
      <c r="FB167" s="104"/>
      <c r="FC167" s="104"/>
      <c r="FD167" s="104"/>
      <c r="FE167" s="104"/>
      <c r="FF167" s="104"/>
      <c r="FG167" s="104"/>
      <c r="FH167" s="104"/>
      <c r="FI167" s="104"/>
      <c r="FJ167" s="104"/>
      <c r="FK167" s="104"/>
      <c r="FL167" s="104"/>
      <c r="FM167" s="104"/>
      <c r="FN167" s="104"/>
      <c r="FO167" s="104"/>
      <c r="FP167" s="104"/>
      <c r="FQ167" s="104"/>
      <c r="FR167" s="104"/>
      <c r="FS167" s="104"/>
      <c r="FT167" s="104"/>
      <c r="FU167" s="104"/>
      <c r="FV167" s="104"/>
      <c r="FW167" s="104"/>
      <c r="FX167" s="104"/>
      <c r="FY167" s="104"/>
      <c r="FZ167" s="104"/>
      <c r="GA167" s="104"/>
      <c r="GB167" s="104"/>
      <c r="GC167" s="104"/>
      <c r="GD167" s="104"/>
      <c r="GE167" s="104"/>
      <c r="GF167" s="104"/>
      <c r="GG167" s="104"/>
      <c r="GH167" s="104"/>
      <c r="GI167" s="104"/>
      <c r="GJ167" s="104"/>
      <c r="GK167" s="104"/>
      <c r="GL167" s="104"/>
      <c r="GM167" s="104"/>
      <c r="GN167" s="104"/>
      <c r="GO167" s="104"/>
      <c r="GP167" s="104"/>
      <c r="GQ167" s="104"/>
      <c r="GR167" s="104"/>
      <c r="GS167" s="104"/>
      <c r="GT167" s="104"/>
      <c r="GU167" s="104"/>
      <c r="GV167" s="104"/>
      <c r="GW167" s="104"/>
      <c r="GX167" s="104"/>
      <c r="GY167" s="104"/>
      <c r="GZ167" s="104"/>
      <c r="HA167" s="104"/>
      <c r="HB167" s="104"/>
      <c r="HC167" s="104"/>
      <c r="HD167" s="104"/>
      <c r="HE167" s="104"/>
      <c r="HF167" s="104"/>
      <c r="HG167" s="104"/>
      <c r="HH167" s="104"/>
      <c r="HI167" s="104"/>
      <c r="HJ167" s="104"/>
      <c r="HK167" s="104"/>
      <c r="HL167" s="104"/>
      <c r="HM167" s="104"/>
      <c r="HN167" s="104"/>
      <c r="HO167" s="104"/>
      <c r="HP167" s="104"/>
      <c r="HQ167" s="104"/>
      <c r="HR167" s="104"/>
      <c r="HS167" s="104"/>
      <c r="HT167" s="104"/>
      <c r="HU167" s="104"/>
      <c r="HV167" s="104"/>
      <c r="HW167" s="104"/>
      <c r="HX167" s="104"/>
      <c r="HY167" s="104"/>
      <c r="HZ167" s="104"/>
      <c r="IA167" s="104"/>
      <c r="IB167" s="104"/>
      <c r="IC167" s="104"/>
      <c r="ID167" s="104"/>
      <c r="IE167" s="104"/>
      <c r="IF167" s="104"/>
      <c r="IG167" s="104"/>
      <c r="IH167" s="104"/>
      <c r="II167" s="104"/>
      <c r="IJ167" s="104"/>
      <c r="IK167" s="104"/>
      <c r="IL167" s="104"/>
      <c r="IM167" s="104"/>
      <c r="IN167" s="104"/>
      <c r="IO167" s="104"/>
      <c r="IP167" s="104"/>
      <c r="IQ167" s="104"/>
      <c r="IR167" s="104"/>
      <c r="IS167" s="104"/>
      <c r="IT167" s="104"/>
      <c r="IU167" s="104"/>
    </row>
    <row r="168" s="64" customFormat="1" ht="18" customHeight="1" spans="1:255">
      <c r="A168" s="99" t="s">
        <v>339</v>
      </c>
      <c r="B168" s="99" t="s">
        <v>340</v>
      </c>
      <c r="C168" s="99">
        <v>2025</v>
      </c>
      <c r="D168" s="114" t="s">
        <v>345</v>
      </c>
      <c r="E168" s="114" t="s">
        <v>396</v>
      </c>
      <c r="F168" s="114" t="s">
        <v>397</v>
      </c>
      <c r="G168" s="111">
        <v>88</v>
      </c>
      <c r="H168" s="111">
        <v>1.75</v>
      </c>
      <c r="I168" s="111">
        <f t="shared" si="66"/>
        <v>89.75</v>
      </c>
      <c r="J168" s="112">
        <v>83.42</v>
      </c>
      <c r="K168" s="111">
        <v>1</v>
      </c>
      <c r="L168" s="111">
        <v>84.42</v>
      </c>
      <c r="M168" s="111">
        <v>76.8</v>
      </c>
      <c r="N168" s="111">
        <v>0</v>
      </c>
      <c r="O168" s="111">
        <v>76.8</v>
      </c>
      <c r="P168" s="111">
        <v>60</v>
      </c>
      <c r="Q168" s="111">
        <v>0</v>
      </c>
      <c r="R168" s="111">
        <v>60</v>
      </c>
      <c r="S168" s="111">
        <v>60</v>
      </c>
      <c r="T168" s="111">
        <v>15.5</v>
      </c>
      <c r="U168" s="111">
        <v>75.5</v>
      </c>
      <c r="V168" s="111">
        <f t="shared" si="71"/>
        <v>82.905</v>
      </c>
      <c r="W168" s="99">
        <v>28</v>
      </c>
      <c r="X168" s="99">
        <v>27</v>
      </c>
      <c r="Y168" s="57" t="s">
        <v>40</v>
      </c>
      <c r="Z168" s="99">
        <v>84</v>
      </c>
      <c r="AA168" s="105" t="s">
        <v>291</v>
      </c>
      <c r="AB168" s="99"/>
      <c r="AC168" s="99"/>
      <c r="AD168" s="99"/>
      <c r="AE168" s="113"/>
      <c r="AF168" s="104"/>
      <c r="AG168" s="104"/>
      <c r="AH168" s="104"/>
      <c r="AI168" s="104"/>
      <c r="AJ168" s="104"/>
      <c r="AK168" s="104"/>
      <c r="AL168" s="104"/>
      <c r="AM168" s="104"/>
      <c r="AN168" s="104"/>
      <c r="AO168" s="104"/>
      <c r="AP168" s="104"/>
      <c r="AQ168" s="104"/>
      <c r="AR168" s="104"/>
      <c r="AS168" s="104"/>
      <c r="AT168" s="104"/>
      <c r="AU168" s="104"/>
      <c r="AV168" s="104"/>
      <c r="AW168" s="104"/>
      <c r="AX168" s="104"/>
      <c r="AY168" s="104"/>
      <c r="AZ168" s="104"/>
      <c r="BA168" s="104"/>
      <c r="BB168" s="104"/>
      <c r="BC168" s="104"/>
      <c r="BD168" s="104"/>
      <c r="BE168" s="104"/>
      <c r="BF168" s="104"/>
      <c r="BG168" s="104"/>
      <c r="BH168" s="104"/>
      <c r="BI168" s="104"/>
      <c r="BJ168" s="104"/>
      <c r="BK168" s="104"/>
      <c r="BL168" s="104"/>
      <c r="BM168" s="104"/>
      <c r="BN168" s="104"/>
      <c r="BO168" s="104"/>
      <c r="BP168" s="104"/>
      <c r="BQ168" s="104"/>
      <c r="BR168" s="104"/>
      <c r="BS168" s="104"/>
      <c r="BT168" s="104"/>
      <c r="BU168" s="104"/>
      <c r="BV168" s="104"/>
      <c r="BW168" s="104"/>
      <c r="BX168" s="104"/>
      <c r="BY168" s="104"/>
      <c r="BZ168" s="104"/>
      <c r="CA168" s="104"/>
      <c r="CB168" s="104"/>
      <c r="CC168" s="104"/>
      <c r="CD168" s="104"/>
      <c r="CE168" s="104"/>
      <c r="CF168" s="104"/>
      <c r="CG168" s="104"/>
      <c r="CH168" s="104"/>
      <c r="CI168" s="104"/>
      <c r="CJ168" s="104"/>
      <c r="CK168" s="104"/>
      <c r="CL168" s="104"/>
      <c r="CM168" s="104"/>
      <c r="CN168" s="104"/>
      <c r="CO168" s="104"/>
      <c r="CP168" s="104"/>
      <c r="CQ168" s="104"/>
      <c r="CR168" s="104"/>
      <c r="CS168" s="104"/>
      <c r="CT168" s="104"/>
      <c r="CU168" s="104"/>
      <c r="CV168" s="104"/>
      <c r="CW168" s="104"/>
      <c r="CX168" s="104"/>
      <c r="CY168" s="104"/>
      <c r="CZ168" s="104"/>
      <c r="DA168" s="104"/>
      <c r="DB168" s="104"/>
      <c r="DC168" s="104"/>
      <c r="DD168" s="104"/>
      <c r="DE168" s="104"/>
      <c r="DF168" s="104"/>
      <c r="DG168" s="104"/>
      <c r="DH168" s="104"/>
      <c r="DI168" s="104"/>
      <c r="DJ168" s="104"/>
      <c r="DK168" s="104"/>
      <c r="DL168" s="104"/>
      <c r="DM168" s="104"/>
      <c r="DN168" s="104"/>
      <c r="DO168" s="104"/>
      <c r="DP168" s="104"/>
      <c r="DQ168" s="104"/>
      <c r="DR168" s="104"/>
      <c r="DS168" s="104"/>
      <c r="DT168" s="104"/>
      <c r="DU168" s="104"/>
      <c r="DV168" s="104"/>
      <c r="DW168" s="104"/>
      <c r="DX168" s="104"/>
      <c r="DY168" s="104"/>
      <c r="DZ168" s="104"/>
      <c r="EA168" s="104"/>
      <c r="EB168" s="104"/>
      <c r="EC168" s="104"/>
      <c r="ED168" s="104"/>
      <c r="EE168" s="104"/>
      <c r="EF168" s="104"/>
      <c r="EG168" s="104"/>
      <c r="EH168" s="104"/>
      <c r="EI168" s="104"/>
      <c r="EJ168" s="104"/>
      <c r="EK168" s="104"/>
      <c r="EL168" s="104"/>
      <c r="EM168" s="104"/>
      <c r="EN168" s="104"/>
      <c r="EO168" s="104"/>
      <c r="EP168" s="104"/>
      <c r="EQ168" s="104"/>
      <c r="ER168" s="104"/>
      <c r="ES168" s="104"/>
      <c r="ET168" s="104"/>
      <c r="EU168" s="104"/>
      <c r="EV168" s="104"/>
      <c r="EW168" s="104"/>
      <c r="EX168" s="104"/>
      <c r="EY168" s="104"/>
      <c r="EZ168" s="104"/>
      <c r="FA168" s="104"/>
      <c r="FB168" s="104"/>
      <c r="FC168" s="104"/>
      <c r="FD168" s="104"/>
      <c r="FE168" s="104"/>
      <c r="FF168" s="104"/>
      <c r="FG168" s="104"/>
      <c r="FH168" s="104"/>
      <c r="FI168" s="104"/>
      <c r="FJ168" s="104"/>
      <c r="FK168" s="104"/>
      <c r="FL168" s="104"/>
      <c r="FM168" s="104"/>
      <c r="FN168" s="104"/>
      <c r="FO168" s="104"/>
      <c r="FP168" s="104"/>
      <c r="FQ168" s="104"/>
      <c r="FR168" s="104"/>
      <c r="FS168" s="104"/>
      <c r="FT168" s="104"/>
      <c r="FU168" s="104"/>
      <c r="FV168" s="104"/>
      <c r="FW168" s="104"/>
      <c r="FX168" s="104"/>
      <c r="FY168" s="104"/>
      <c r="FZ168" s="104"/>
      <c r="GA168" s="104"/>
      <c r="GB168" s="104"/>
      <c r="GC168" s="104"/>
      <c r="GD168" s="104"/>
      <c r="GE168" s="104"/>
      <c r="GF168" s="104"/>
      <c r="GG168" s="104"/>
      <c r="GH168" s="104"/>
      <c r="GI168" s="104"/>
      <c r="GJ168" s="104"/>
      <c r="GK168" s="104"/>
      <c r="GL168" s="104"/>
      <c r="GM168" s="104"/>
      <c r="GN168" s="104"/>
      <c r="GO168" s="104"/>
      <c r="GP168" s="104"/>
      <c r="GQ168" s="104"/>
      <c r="GR168" s="104"/>
      <c r="GS168" s="104"/>
      <c r="GT168" s="104"/>
      <c r="GU168" s="104"/>
      <c r="GV168" s="104"/>
      <c r="GW168" s="104"/>
      <c r="GX168" s="104"/>
      <c r="GY168" s="104"/>
      <c r="GZ168" s="104"/>
      <c r="HA168" s="104"/>
      <c r="HB168" s="104"/>
      <c r="HC168" s="104"/>
      <c r="HD168" s="104"/>
      <c r="HE168" s="104"/>
      <c r="HF168" s="104"/>
      <c r="HG168" s="104"/>
      <c r="HH168" s="104"/>
      <c r="HI168" s="104"/>
      <c r="HJ168" s="104"/>
      <c r="HK168" s="104"/>
      <c r="HL168" s="104"/>
      <c r="HM168" s="104"/>
      <c r="HN168" s="104"/>
      <c r="HO168" s="104"/>
      <c r="HP168" s="104"/>
      <c r="HQ168" s="104"/>
      <c r="HR168" s="104"/>
      <c r="HS168" s="104"/>
      <c r="HT168" s="104"/>
      <c r="HU168" s="104"/>
      <c r="HV168" s="104"/>
      <c r="HW168" s="104"/>
      <c r="HX168" s="104"/>
      <c r="HY168" s="104"/>
      <c r="HZ168" s="104"/>
      <c r="IA168" s="104"/>
      <c r="IB168" s="104"/>
      <c r="IC168" s="104"/>
      <c r="ID168" s="104"/>
      <c r="IE168" s="104"/>
      <c r="IF168" s="104"/>
      <c r="IG168" s="104"/>
      <c r="IH168" s="104"/>
      <c r="II168" s="104"/>
      <c r="IJ168" s="104"/>
      <c r="IK168" s="104"/>
      <c r="IL168" s="104"/>
      <c r="IM168" s="104"/>
      <c r="IN168" s="104"/>
      <c r="IO168" s="104"/>
      <c r="IP168" s="104"/>
      <c r="IQ168" s="104"/>
      <c r="IR168" s="104"/>
      <c r="IS168" s="104"/>
      <c r="IT168" s="104"/>
      <c r="IU168" s="104"/>
    </row>
    <row r="169" s="64" customFormat="1" ht="18" customHeight="1" spans="1:255">
      <c r="A169" s="99" t="s">
        <v>339</v>
      </c>
      <c r="B169" s="99" t="s">
        <v>340</v>
      </c>
      <c r="C169" s="99">
        <v>2025</v>
      </c>
      <c r="D169" s="99" t="s">
        <v>341</v>
      </c>
      <c r="E169" s="99" t="s">
        <v>398</v>
      </c>
      <c r="F169" s="99" t="s">
        <v>399</v>
      </c>
      <c r="G169" s="111">
        <v>88</v>
      </c>
      <c r="H169" s="111">
        <v>-0.15</v>
      </c>
      <c r="I169" s="111">
        <f t="shared" si="66"/>
        <v>87.85</v>
      </c>
      <c r="J169" s="112">
        <v>82.5176470588235</v>
      </c>
      <c r="K169" s="111">
        <v>1</v>
      </c>
      <c r="L169" s="111">
        <f t="shared" ref="L169:L174" si="84">J169+K169</f>
        <v>83.5176470588235</v>
      </c>
      <c r="M169" s="111">
        <v>76.2</v>
      </c>
      <c r="N169" s="111">
        <v>0</v>
      </c>
      <c r="O169" s="111">
        <f t="shared" ref="O169:O174" si="85">M169+N169</f>
        <v>76.2</v>
      </c>
      <c r="P169" s="111">
        <v>60</v>
      </c>
      <c r="Q169" s="111">
        <v>0</v>
      </c>
      <c r="R169" s="111">
        <f t="shared" ref="R169:R174" si="86">P169+Q169</f>
        <v>60</v>
      </c>
      <c r="S169" s="111">
        <v>60</v>
      </c>
      <c r="T169" s="111">
        <v>24.5</v>
      </c>
      <c r="U169" s="111">
        <f t="shared" ref="U169:U174" si="87">S169+T169</f>
        <v>84.5</v>
      </c>
      <c r="V169" s="111">
        <f t="shared" si="71"/>
        <v>82.4582352941176</v>
      </c>
      <c r="W169" s="99">
        <v>29</v>
      </c>
      <c r="X169" s="99">
        <v>33</v>
      </c>
      <c r="Y169" s="57" t="s">
        <v>40</v>
      </c>
      <c r="Z169" s="99">
        <v>84</v>
      </c>
      <c r="AA169" s="105" t="s">
        <v>291</v>
      </c>
      <c r="AB169" s="99"/>
      <c r="AC169" s="99"/>
      <c r="AD169" s="99"/>
      <c r="AE169" s="113"/>
      <c r="AF169" s="104"/>
      <c r="AG169" s="104"/>
      <c r="AH169" s="104"/>
      <c r="AI169" s="104"/>
      <c r="AJ169" s="104"/>
      <c r="AK169" s="104"/>
      <c r="AL169" s="104"/>
      <c r="AM169" s="104"/>
      <c r="AN169" s="104"/>
      <c r="AO169" s="104"/>
      <c r="AP169" s="104"/>
      <c r="AQ169" s="104"/>
      <c r="AR169" s="104"/>
      <c r="AS169" s="104"/>
      <c r="AT169" s="104"/>
      <c r="AU169" s="104"/>
      <c r="AV169" s="104"/>
      <c r="AW169" s="104"/>
      <c r="AX169" s="104"/>
      <c r="AY169" s="104"/>
      <c r="AZ169" s="104"/>
      <c r="BA169" s="104"/>
      <c r="BB169" s="104"/>
      <c r="BC169" s="104"/>
      <c r="BD169" s="104"/>
      <c r="BE169" s="104"/>
      <c r="BF169" s="104"/>
      <c r="BG169" s="104"/>
      <c r="BH169" s="104"/>
      <c r="BI169" s="104"/>
      <c r="BJ169" s="104"/>
      <c r="BK169" s="104"/>
      <c r="BL169" s="104"/>
      <c r="BM169" s="104"/>
      <c r="BN169" s="104"/>
      <c r="BO169" s="104"/>
      <c r="BP169" s="104"/>
      <c r="BQ169" s="104"/>
      <c r="BR169" s="104"/>
      <c r="BS169" s="104"/>
      <c r="BT169" s="104"/>
      <c r="BU169" s="104"/>
      <c r="BV169" s="104"/>
      <c r="BW169" s="104"/>
      <c r="BX169" s="104"/>
      <c r="BY169" s="104"/>
      <c r="BZ169" s="104"/>
      <c r="CA169" s="104"/>
      <c r="CB169" s="104"/>
      <c r="CC169" s="104"/>
      <c r="CD169" s="104"/>
      <c r="CE169" s="104"/>
      <c r="CF169" s="104"/>
      <c r="CG169" s="104"/>
      <c r="CH169" s="104"/>
      <c r="CI169" s="104"/>
      <c r="CJ169" s="104"/>
      <c r="CK169" s="104"/>
      <c r="CL169" s="104"/>
      <c r="CM169" s="104"/>
      <c r="CN169" s="104"/>
      <c r="CO169" s="104"/>
      <c r="CP169" s="104"/>
      <c r="CQ169" s="104"/>
      <c r="CR169" s="104"/>
      <c r="CS169" s="104"/>
      <c r="CT169" s="104"/>
      <c r="CU169" s="104"/>
      <c r="CV169" s="104"/>
      <c r="CW169" s="104"/>
      <c r="CX169" s="104"/>
      <c r="CY169" s="104"/>
      <c r="CZ169" s="104"/>
      <c r="DA169" s="104"/>
      <c r="DB169" s="104"/>
      <c r="DC169" s="104"/>
      <c r="DD169" s="104"/>
      <c r="DE169" s="104"/>
      <c r="DF169" s="104"/>
      <c r="DG169" s="104"/>
      <c r="DH169" s="104"/>
      <c r="DI169" s="104"/>
      <c r="DJ169" s="104"/>
      <c r="DK169" s="104"/>
      <c r="DL169" s="104"/>
      <c r="DM169" s="104"/>
      <c r="DN169" s="104"/>
      <c r="DO169" s="104"/>
      <c r="DP169" s="104"/>
      <c r="DQ169" s="104"/>
      <c r="DR169" s="104"/>
      <c r="DS169" s="104"/>
      <c r="DT169" s="104"/>
      <c r="DU169" s="104"/>
      <c r="DV169" s="104"/>
      <c r="DW169" s="104"/>
      <c r="DX169" s="104"/>
      <c r="DY169" s="104"/>
      <c r="DZ169" s="104"/>
      <c r="EA169" s="104"/>
      <c r="EB169" s="104"/>
      <c r="EC169" s="104"/>
      <c r="ED169" s="104"/>
      <c r="EE169" s="104"/>
      <c r="EF169" s="104"/>
      <c r="EG169" s="104"/>
      <c r="EH169" s="104"/>
      <c r="EI169" s="104"/>
      <c r="EJ169" s="104"/>
      <c r="EK169" s="104"/>
      <c r="EL169" s="104"/>
      <c r="EM169" s="104"/>
      <c r="EN169" s="104"/>
      <c r="EO169" s="104"/>
      <c r="EP169" s="104"/>
      <c r="EQ169" s="104"/>
      <c r="ER169" s="104"/>
      <c r="ES169" s="104"/>
      <c r="ET169" s="104"/>
      <c r="EU169" s="104"/>
      <c r="EV169" s="104"/>
      <c r="EW169" s="104"/>
      <c r="EX169" s="104"/>
      <c r="EY169" s="104"/>
      <c r="EZ169" s="104"/>
      <c r="FA169" s="104"/>
      <c r="FB169" s="104"/>
      <c r="FC169" s="104"/>
      <c r="FD169" s="104"/>
      <c r="FE169" s="104"/>
      <c r="FF169" s="104"/>
      <c r="FG169" s="104"/>
      <c r="FH169" s="104"/>
      <c r="FI169" s="104"/>
      <c r="FJ169" s="104"/>
      <c r="FK169" s="104"/>
      <c r="FL169" s="104"/>
      <c r="FM169" s="104"/>
      <c r="FN169" s="104"/>
      <c r="FO169" s="104"/>
      <c r="FP169" s="104"/>
      <c r="FQ169" s="104"/>
      <c r="FR169" s="104"/>
      <c r="FS169" s="104"/>
      <c r="FT169" s="104"/>
      <c r="FU169" s="104"/>
      <c r="FV169" s="104"/>
      <c r="FW169" s="104"/>
      <c r="FX169" s="104"/>
      <c r="FY169" s="104"/>
      <c r="FZ169" s="104"/>
      <c r="GA169" s="104"/>
      <c r="GB169" s="104"/>
      <c r="GC169" s="104"/>
      <c r="GD169" s="104"/>
      <c r="GE169" s="104"/>
      <c r="GF169" s="104"/>
      <c r="GG169" s="104"/>
      <c r="GH169" s="104"/>
      <c r="GI169" s="104"/>
      <c r="GJ169" s="104"/>
      <c r="GK169" s="104"/>
      <c r="GL169" s="104"/>
      <c r="GM169" s="104"/>
      <c r="GN169" s="104"/>
      <c r="GO169" s="104"/>
      <c r="GP169" s="104"/>
      <c r="GQ169" s="104"/>
      <c r="GR169" s="104"/>
      <c r="GS169" s="104"/>
      <c r="GT169" s="104"/>
      <c r="GU169" s="104"/>
      <c r="GV169" s="104"/>
      <c r="GW169" s="104"/>
      <c r="GX169" s="104"/>
      <c r="GY169" s="104"/>
      <c r="GZ169" s="104"/>
      <c r="HA169" s="104"/>
      <c r="HB169" s="104"/>
      <c r="HC169" s="104"/>
      <c r="HD169" s="104"/>
      <c r="HE169" s="104"/>
      <c r="HF169" s="104"/>
      <c r="HG169" s="104"/>
      <c r="HH169" s="104"/>
      <c r="HI169" s="104"/>
      <c r="HJ169" s="104"/>
      <c r="HK169" s="104"/>
      <c r="HL169" s="104"/>
      <c r="HM169" s="104"/>
      <c r="HN169" s="104"/>
      <c r="HO169" s="104"/>
      <c r="HP169" s="104"/>
      <c r="HQ169" s="104"/>
      <c r="HR169" s="104"/>
      <c r="HS169" s="104"/>
      <c r="HT169" s="104"/>
      <c r="HU169" s="104"/>
      <c r="HV169" s="104"/>
      <c r="HW169" s="104"/>
      <c r="HX169" s="104"/>
      <c r="HY169" s="104"/>
      <c r="HZ169" s="104"/>
      <c r="IA169" s="104"/>
      <c r="IB169" s="104"/>
      <c r="IC169" s="104"/>
      <c r="ID169" s="104"/>
      <c r="IE169" s="104"/>
      <c r="IF169" s="104"/>
      <c r="IG169" s="104"/>
      <c r="IH169" s="104"/>
      <c r="II169" s="104"/>
      <c r="IJ169" s="104"/>
      <c r="IK169" s="104"/>
      <c r="IL169" s="104"/>
      <c r="IM169" s="104"/>
      <c r="IN169" s="104"/>
      <c r="IO169" s="104"/>
      <c r="IP169" s="104"/>
      <c r="IQ169" s="104"/>
      <c r="IR169" s="104"/>
      <c r="IS169" s="104"/>
      <c r="IT169" s="104"/>
      <c r="IU169" s="104"/>
    </row>
    <row r="170" s="64" customFormat="1" ht="18" customHeight="1" spans="1:255">
      <c r="A170" s="99" t="s">
        <v>339</v>
      </c>
      <c r="B170" s="99" t="s">
        <v>340</v>
      </c>
      <c r="C170" s="99">
        <v>2025</v>
      </c>
      <c r="D170" s="114" t="s">
        <v>345</v>
      </c>
      <c r="E170" s="114" t="s">
        <v>400</v>
      </c>
      <c r="F170" s="114" t="s">
        <v>401</v>
      </c>
      <c r="G170" s="111">
        <v>88</v>
      </c>
      <c r="H170" s="111">
        <v>2</v>
      </c>
      <c r="I170" s="111">
        <f t="shared" si="66"/>
        <v>90</v>
      </c>
      <c r="J170" s="112">
        <v>81.89</v>
      </c>
      <c r="K170" s="111">
        <v>1</v>
      </c>
      <c r="L170" s="111">
        <v>82.89</v>
      </c>
      <c r="M170" s="111">
        <v>84.95</v>
      </c>
      <c r="N170" s="111">
        <v>0</v>
      </c>
      <c r="O170" s="111">
        <v>84.95</v>
      </c>
      <c r="P170" s="111">
        <v>60</v>
      </c>
      <c r="Q170" s="111">
        <v>0</v>
      </c>
      <c r="R170" s="111">
        <v>60</v>
      </c>
      <c r="S170" s="111">
        <v>60</v>
      </c>
      <c r="T170" s="111">
        <v>15.5</v>
      </c>
      <c r="U170" s="111">
        <v>75.5</v>
      </c>
      <c r="V170" s="111">
        <f t="shared" si="71"/>
        <v>82.19</v>
      </c>
      <c r="W170" s="99">
        <v>30</v>
      </c>
      <c r="X170" s="99">
        <v>36</v>
      </c>
      <c r="Y170" s="57" t="s">
        <v>40</v>
      </c>
      <c r="Z170" s="99">
        <v>84</v>
      </c>
      <c r="AA170" s="105" t="s">
        <v>291</v>
      </c>
      <c r="AB170" s="99"/>
      <c r="AC170" s="99"/>
      <c r="AD170" s="99"/>
      <c r="AE170" s="113"/>
      <c r="AF170" s="104"/>
      <c r="AG170" s="104"/>
      <c r="AH170" s="104"/>
      <c r="AI170" s="104"/>
      <c r="AJ170" s="104"/>
      <c r="AK170" s="104"/>
      <c r="AL170" s="104"/>
      <c r="AM170" s="104"/>
      <c r="AN170" s="104"/>
      <c r="AO170" s="104"/>
      <c r="AP170" s="104"/>
      <c r="AQ170" s="104"/>
      <c r="AR170" s="104"/>
      <c r="AS170" s="104"/>
      <c r="AT170" s="104"/>
      <c r="AU170" s="104"/>
      <c r="AV170" s="104"/>
      <c r="AW170" s="104"/>
      <c r="AX170" s="104"/>
      <c r="AY170" s="104"/>
      <c r="AZ170" s="104"/>
      <c r="BA170" s="104"/>
      <c r="BB170" s="104"/>
      <c r="BC170" s="104"/>
      <c r="BD170" s="104"/>
      <c r="BE170" s="104"/>
      <c r="BF170" s="104"/>
      <c r="BG170" s="104"/>
      <c r="BH170" s="104"/>
      <c r="BI170" s="104"/>
      <c r="BJ170" s="104"/>
      <c r="BK170" s="104"/>
      <c r="BL170" s="104"/>
      <c r="BM170" s="104"/>
      <c r="BN170" s="104"/>
      <c r="BO170" s="104"/>
      <c r="BP170" s="104"/>
      <c r="BQ170" s="104"/>
      <c r="BR170" s="104"/>
      <c r="BS170" s="104"/>
      <c r="BT170" s="104"/>
      <c r="BU170" s="104"/>
      <c r="BV170" s="104"/>
      <c r="BW170" s="104"/>
      <c r="BX170" s="104"/>
      <c r="BY170" s="104"/>
      <c r="BZ170" s="104"/>
      <c r="CA170" s="104"/>
      <c r="CB170" s="104"/>
      <c r="CC170" s="104"/>
      <c r="CD170" s="104"/>
      <c r="CE170" s="104"/>
      <c r="CF170" s="104"/>
      <c r="CG170" s="104"/>
      <c r="CH170" s="104"/>
      <c r="CI170" s="104"/>
      <c r="CJ170" s="104"/>
      <c r="CK170" s="104"/>
      <c r="CL170" s="104"/>
      <c r="CM170" s="104"/>
      <c r="CN170" s="104"/>
      <c r="CO170" s="104"/>
      <c r="CP170" s="104"/>
      <c r="CQ170" s="104"/>
      <c r="CR170" s="104"/>
      <c r="CS170" s="104"/>
      <c r="CT170" s="104"/>
      <c r="CU170" s="104"/>
      <c r="CV170" s="104"/>
      <c r="CW170" s="104"/>
      <c r="CX170" s="104"/>
      <c r="CY170" s="104"/>
      <c r="CZ170" s="104"/>
      <c r="DA170" s="104"/>
      <c r="DB170" s="104"/>
      <c r="DC170" s="104"/>
      <c r="DD170" s="104"/>
      <c r="DE170" s="104"/>
      <c r="DF170" s="104"/>
      <c r="DG170" s="104"/>
      <c r="DH170" s="104"/>
      <c r="DI170" s="104"/>
      <c r="DJ170" s="104"/>
      <c r="DK170" s="104"/>
      <c r="DL170" s="104"/>
      <c r="DM170" s="104"/>
      <c r="DN170" s="104"/>
      <c r="DO170" s="104"/>
      <c r="DP170" s="104"/>
      <c r="DQ170" s="104"/>
      <c r="DR170" s="104"/>
      <c r="DS170" s="104"/>
      <c r="DT170" s="104"/>
      <c r="DU170" s="104"/>
      <c r="DV170" s="104"/>
      <c r="DW170" s="104"/>
      <c r="DX170" s="104"/>
      <c r="DY170" s="104"/>
      <c r="DZ170" s="104"/>
      <c r="EA170" s="104"/>
      <c r="EB170" s="104"/>
      <c r="EC170" s="104"/>
      <c r="ED170" s="104"/>
      <c r="EE170" s="104"/>
      <c r="EF170" s="104"/>
      <c r="EG170" s="104"/>
      <c r="EH170" s="104"/>
      <c r="EI170" s="104"/>
      <c r="EJ170" s="104"/>
      <c r="EK170" s="104"/>
      <c r="EL170" s="104"/>
      <c r="EM170" s="104"/>
      <c r="EN170" s="104"/>
      <c r="EO170" s="104"/>
      <c r="EP170" s="104"/>
      <c r="EQ170" s="104"/>
      <c r="ER170" s="104"/>
      <c r="ES170" s="104"/>
      <c r="ET170" s="104"/>
      <c r="EU170" s="104"/>
      <c r="EV170" s="104"/>
      <c r="EW170" s="104"/>
      <c r="EX170" s="104"/>
      <c r="EY170" s="104"/>
      <c r="EZ170" s="104"/>
      <c r="FA170" s="104"/>
      <c r="FB170" s="104"/>
      <c r="FC170" s="104"/>
      <c r="FD170" s="104"/>
      <c r="FE170" s="104"/>
      <c r="FF170" s="104"/>
      <c r="FG170" s="104"/>
      <c r="FH170" s="104"/>
      <c r="FI170" s="104"/>
      <c r="FJ170" s="104"/>
      <c r="FK170" s="104"/>
      <c r="FL170" s="104"/>
      <c r="FM170" s="104"/>
      <c r="FN170" s="104"/>
      <c r="FO170" s="104"/>
      <c r="FP170" s="104"/>
      <c r="FQ170" s="104"/>
      <c r="FR170" s="104"/>
      <c r="FS170" s="104"/>
      <c r="FT170" s="104"/>
      <c r="FU170" s="104"/>
      <c r="FV170" s="104"/>
      <c r="FW170" s="104"/>
      <c r="FX170" s="104"/>
      <c r="FY170" s="104"/>
      <c r="FZ170" s="104"/>
      <c r="GA170" s="104"/>
      <c r="GB170" s="104"/>
      <c r="GC170" s="104"/>
      <c r="GD170" s="104"/>
      <c r="GE170" s="104"/>
      <c r="GF170" s="104"/>
      <c r="GG170" s="104"/>
      <c r="GH170" s="104"/>
      <c r="GI170" s="104"/>
      <c r="GJ170" s="104"/>
      <c r="GK170" s="104"/>
      <c r="GL170" s="104"/>
      <c r="GM170" s="104"/>
      <c r="GN170" s="104"/>
      <c r="GO170" s="104"/>
      <c r="GP170" s="104"/>
      <c r="GQ170" s="104"/>
      <c r="GR170" s="104"/>
      <c r="GS170" s="104"/>
      <c r="GT170" s="104"/>
      <c r="GU170" s="104"/>
      <c r="GV170" s="104"/>
      <c r="GW170" s="104"/>
      <c r="GX170" s="104"/>
      <c r="GY170" s="104"/>
      <c r="GZ170" s="104"/>
      <c r="HA170" s="104"/>
      <c r="HB170" s="104"/>
      <c r="HC170" s="104"/>
      <c r="HD170" s="104"/>
      <c r="HE170" s="104"/>
      <c r="HF170" s="104"/>
      <c r="HG170" s="104"/>
      <c r="HH170" s="104"/>
      <c r="HI170" s="104"/>
      <c r="HJ170" s="104"/>
      <c r="HK170" s="104"/>
      <c r="HL170" s="104"/>
      <c r="HM170" s="104"/>
      <c r="HN170" s="104"/>
      <c r="HO170" s="104"/>
      <c r="HP170" s="104"/>
      <c r="HQ170" s="104"/>
      <c r="HR170" s="104"/>
      <c r="HS170" s="104"/>
      <c r="HT170" s="104"/>
      <c r="HU170" s="104"/>
      <c r="HV170" s="104"/>
      <c r="HW170" s="104"/>
      <c r="HX170" s="104"/>
      <c r="HY170" s="104"/>
      <c r="HZ170" s="104"/>
      <c r="IA170" s="104"/>
      <c r="IB170" s="104"/>
      <c r="IC170" s="104"/>
      <c r="ID170" s="104"/>
      <c r="IE170" s="104"/>
      <c r="IF170" s="104"/>
      <c r="IG170" s="104"/>
      <c r="IH170" s="104"/>
      <c r="II170" s="104"/>
      <c r="IJ170" s="104"/>
      <c r="IK170" s="104"/>
      <c r="IL170" s="104"/>
      <c r="IM170" s="104"/>
      <c r="IN170" s="104"/>
      <c r="IO170" s="104"/>
      <c r="IP170" s="104"/>
      <c r="IQ170" s="104"/>
      <c r="IR170" s="104"/>
      <c r="IS170" s="104"/>
      <c r="IT170" s="104"/>
      <c r="IU170" s="104"/>
    </row>
    <row r="171" s="64" customFormat="1" ht="18" customHeight="1" spans="1:255">
      <c r="A171" s="99" t="s">
        <v>339</v>
      </c>
      <c r="B171" s="99" t="s">
        <v>340</v>
      </c>
      <c r="C171" s="99">
        <v>2025</v>
      </c>
      <c r="D171" s="114" t="s">
        <v>345</v>
      </c>
      <c r="E171" s="114" t="s">
        <v>402</v>
      </c>
      <c r="F171" s="114" t="s">
        <v>403</v>
      </c>
      <c r="G171" s="111">
        <v>88</v>
      </c>
      <c r="H171" s="111">
        <v>0</v>
      </c>
      <c r="I171" s="111">
        <f t="shared" si="66"/>
        <v>88</v>
      </c>
      <c r="J171" s="112">
        <v>84.11</v>
      </c>
      <c r="K171" s="111">
        <v>1.1</v>
      </c>
      <c r="L171" s="111">
        <v>85.21</v>
      </c>
      <c r="M171" s="111">
        <v>68.75</v>
      </c>
      <c r="N171" s="111">
        <v>0</v>
      </c>
      <c r="O171" s="111">
        <v>68.75</v>
      </c>
      <c r="P171" s="111">
        <v>60</v>
      </c>
      <c r="Q171" s="111">
        <v>0</v>
      </c>
      <c r="R171" s="111">
        <v>60</v>
      </c>
      <c r="S171" s="111">
        <v>60</v>
      </c>
      <c r="T171" s="111">
        <v>0.5</v>
      </c>
      <c r="U171" s="111">
        <v>60.5</v>
      </c>
      <c r="V171" s="111">
        <f t="shared" si="71"/>
        <v>82.17</v>
      </c>
      <c r="W171" s="99">
        <v>31</v>
      </c>
      <c r="X171" s="99">
        <v>24</v>
      </c>
      <c r="Y171" s="57" t="s">
        <v>40</v>
      </c>
      <c r="Z171" s="99">
        <v>84</v>
      </c>
      <c r="AA171" s="105" t="s">
        <v>291</v>
      </c>
      <c r="AB171" s="99"/>
      <c r="AC171" s="99"/>
      <c r="AD171" s="99"/>
      <c r="AE171" s="113"/>
      <c r="AF171" s="104"/>
      <c r="AG171" s="104"/>
      <c r="AH171" s="104"/>
      <c r="AI171" s="104"/>
      <c r="AJ171" s="104"/>
      <c r="AK171" s="104"/>
      <c r="AL171" s="104"/>
      <c r="AM171" s="104"/>
      <c r="AN171" s="104"/>
      <c r="AO171" s="104"/>
      <c r="AP171" s="104"/>
      <c r="AQ171" s="104"/>
      <c r="AR171" s="104"/>
      <c r="AS171" s="104"/>
      <c r="AT171" s="104"/>
      <c r="AU171" s="104"/>
      <c r="AV171" s="104"/>
      <c r="AW171" s="104"/>
      <c r="AX171" s="104"/>
      <c r="AY171" s="104"/>
      <c r="AZ171" s="104"/>
      <c r="BA171" s="104"/>
      <c r="BB171" s="104"/>
      <c r="BC171" s="104"/>
      <c r="BD171" s="104"/>
      <c r="BE171" s="104"/>
      <c r="BF171" s="104"/>
      <c r="BG171" s="104"/>
      <c r="BH171" s="104"/>
      <c r="BI171" s="104"/>
      <c r="BJ171" s="104"/>
      <c r="BK171" s="104"/>
      <c r="BL171" s="104"/>
      <c r="BM171" s="104"/>
      <c r="BN171" s="104"/>
      <c r="BO171" s="104"/>
      <c r="BP171" s="104"/>
      <c r="BQ171" s="104"/>
      <c r="BR171" s="104"/>
      <c r="BS171" s="104"/>
      <c r="BT171" s="104"/>
      <c r="BU171" s="104"/>
      <c r="BV171" s="104"/>
      <c r="BW171" s="104"/>
      <c r="BX171" s="104"/>
      <c r="BY171" s="104"/>
      <c r="BZ171" s="104"/>
      <c r="CA171" s="104"/>
      <c r="CB171" s="104"/>
      <c r="CC171" s="104"/>
      <c r="CD171" s="104"/>
      <c r="CE171" s="104"/>
      <c r="CF171" s="104"/>
      <c r="CG171" s="104"/>
      <c r="CH171" s="104"/>
      <c r="CI171" s="104"/>
      <c r="CJ171" s="104"/>
      <c r="CK171" s="104"/>
      <c r="CL171" s="104"/>
      <c r="CM171" s="104"/>
      <c r="CN171" s="104"/>
      <c r="CO171" s="104"/>
      <c r="CP171" s="104"/>
      <c r="CQ171" s="104"/>
      <c r="CR171" s="104"/>
      <c r="CS171" s="104"/>
      <c r="CT171" s="104"/>
      <c r="CU171" s="104"/>
      <c r="CV171" s="104"/>
      <c r="CW171" s="104"/>
      <c r="CX171" s="104"/>
      <c r="CY171" s="104"/>
      <c r="CZ171" s="104"/>
      <c r="DA171" s="104"/>
      <c r="DB171" s="104"/>
      <c r="DC171" s="104"/>
      <c r="DD171" s="104"/>
      <c r="DE171" s="104"/>
      <c r="DF171" s="104"/>
      <c r="DG171" s="104"/>
      <c r="DH171" s="104"/>
      <c r="DI171" s="104"/>
      <c r="DJ171" s="104"/>
      <c r="DK171" s="104"/>
      <c r="DL171" s="104"/>
      <c r="DM171" s="104"/>
      <c r="DN171" s="104"/>
      <c r="DO171" s="104"/>
      <c r="DP171" s="104"/>
      <c r="DQ171" s="104"/>
      <c r="DR171" s="104"/>
      <c r="DS171" s="104"/>
      <c r="DT171" s="104"/>
      <c r="DU171" s="104"/>
      <c r="DV171" s="104"/>
      <c r="DW171" s="104"/>
      <c r="DX171" s="104"/>
      <c r="DY171" s="104"/>
      <c r="DZ171" s="104"/>
      <c r="EA171" s="104"/>
      <c r="EB171" s="104"/>
      <c r="EC171" s="104"/>
      <c r="ED171" s="104"/>
      <c r="EE171" s="104"/>
      <c r="EF171" s="104"/>
      <c r="EG171" s="104"/>
      <c r="EH171" s="104"/>
      <c r="EI171" s="104"/>
      <c r="EJ171" s="104"/>
      <c r="EK171" s="104"/>
      <c r="EL171" s="104"/>
      <c r="EM171" s="104"/>
      <c r="EN171" s="104"/>
      <c r="EO171" s="104"/>
      <c r="EP171" s="104"/>
      <c r="EQ171" s="104"/>
      <c r="ER171" s="104"/>
      <c r="ES171" s="104"/>
      <c r="ET171" s="104"/>
      <c r="EU171" s="104"/>
      <c r="EV171" s="104"/>
      <c r="EW171" s="104"/>
      <c r="EX171" s="104"/>
      <c r="EY171" s="104"/>
      <c r="EZ171" s="104"/>
      <c r="FA171" s="104"/>
      <c r="FB171" s="104"/>
      <c r="FC171" s="104"/>
      <c r="FD171" s="104"/>
      <c r="FE171" s="104"/>
      <c r="FF171" s="104"/>
      <c r="FG171" s="104"/>
      <c r="FH171" s="104"/>
      <c r="FI171" s="104"/>
      <c r="FJ171" s="104"/>
      <c r="FK171" s="104"/>
      <c r="FL171" s="104"/>
      <c r="FM171" s="104"/>
      <c r="FN171" s="104"/>
      <c r="FO171" s="104"/>
      <c r="FP171" s="104"/>
      <c r="FQ171" s="104"/>
      <c r="FR171" s="104"/>
      <c r="FS171" s="104"/>
      <c r="FT171" s="104"/>
      <c r="FU171" s="104"/>
      <c r="FV171" s="104"/>
      <c r="FW171" s="104"/>
      <c r="FX171" s="104"/>
      <c r="FY171" s="104"/>
      <c r="FZ171" s="104"/>
      <c r="GA171" s="104"/>
      <c r="GB171" s="104"/>
      <c r="GC171" s="104"/>
      <c r="GD171" s="104"/>
      <c r="GE171" s="104"/>
      <c r="GF171" s="104"/>
      <c r="GG171" s="104"/>
      <c r="GH171" s="104"/>
      <c r="GI171" s="104"/>
      <c r="GJ171" s="104"/>
      <c r="GK171" s="104"/>
      <c r="GL171" s="104"/>
      <c r="GM171" s="104"/>
      <c r="GN171" s="104"/>
      <c r="GO171" s="104"/>
      <c r="GP171" s="104"/>
      <c r="GQ171" s="104"/>
      <c r="GR171" s="104"/>
      <c r="GS171" s="104"/>
      <c r="GT171" s="104"/>
      <c r="GU171" s="104"/>
      <c r="GV171" s="104"/>
      <c r="GW171" s="104"/>
      <c r="GX171" s="104"/>
      <c r="GY171" s="104"/>
      <c r="GZ171" s="104"/>
      <c r="HA171" s="104"/>
      <c r="HB171" s="104"/>
      <c r="HC171" s="104"/>
      <c r="HD171" s="104"/>
      <c r="HE171" s="104"/>
      <c r="HF171" s="104"/>
      <c r="HG171" s="104"/>
      <c r="HH171" s="104"/>
      <c r="HI171" s="104"/>
      <c r="HJ171" s="104"/>
      <c r="HK171" s="104"/>
      <c r="HL171" s="104"/>
      <c r="HM171" s="104"/>
      <c r="HN171" s="104"/>
      <c r="HO171" s="104"/>
      <c r="HP171" s="104"/>
      <c r="HQ171" s="104"/>
      <c r="HR171" s="104"/>
      <c r="HS171" s="104"/>
      <c r="HT171" s="104"/>
      <c r="HU171" s="104"/>
      <c r="HV171" s="104"/>
      <c r="HW171" s="104"/>
      <c r="HX171" s="104"/>
      <c r="HY171" s="104"/>
      <c r="HZ171" s="104"/>
      <c r="IA171" s="104"/>
      <c r="IB171" s="104"/>
      <c r="IC171" s="104"/>
      <c r="ID171" s="104"/>
      <c r="IE171" s="104"/>
      <c r="IF171" s="104"/>
      <c r="IG171" s="104"/>
      <c r="IH171" s="104"/>
      <c r="II171" s="104"/>
      <c r="IJ171" s="104"/>
      <c r="IK171" s="104"/>
      <c r="IL171" s="104"/>
      <c r="IM171" s="104"/>
      <c r="IN171" s="104"/>
      <c r="IO171" s="104"/>
      <c r="IP171" s="104"/>
      <c r="IQ171" s="104"/>
      <c r="IR171" s="104"/>
      <c r="IS171" s="104"/>
      <c r="IT171" s="104"/>
      <c r="IU171" s="104"/>
    </row>
    <row r="172" s="64" customFormat="1" ht="18" customHeight="1" spans="1:255">
      <c r="A172" s="99" t="s">
        <v>339</v>
      </c>
      <c r="B172" s="99" t="s">
        <v>340</v>
      </c>
      <c r="C172" s="99">
        <v>2025</v>
      </c>
      <c r="D172" s="114" t="s">
        <v>345</v>
      </c>
      <c r="E172" s="114" t="s">
        <v>404</v>
      </c>
      <c r="F172" s="114" t="s">
        <v>405</v>
      </c>
      <c r="G172" s="111">
        <v>88</v>
      </c>
      <c r="H172" s="111">
        <v>3.5</v>
      </c>
      <c r="I172" s="111">
        <f t="shared" si="66"/>
        <v>91.5</v>
      </c>
      <c r="J172" s="112">
        <v>82.78</v>
      </c>
      <c r="K172" s="111">
        <v>1</v>
      </c>
      <c r="L172" s="111">
        <v>83.78</v>
      </c>
      <c r="M172" s="111">
        <v>79.1</v>
      </c>
      <c r="N172" s="111">
        <v>0</v>
      </c>
      <c r="O172" s="111">
        <v>79.1</v>
      </c>
      <c r="P172" s="111">
        <v>60</v>
      </c>
      <c r="Q172" s="111">
        <v>0</v>
      </c>
      <c r="R172" s="111">
        <v>60</v>
      </c>
      <c r="S172" s="111">
        <v>60</v>
      </c>
      <c r="T172" s="111">
        <v>3.5</v>
      </c>
      <c r="U172" s="111">
        <v>63.5</v>
      </c>
      <c r="V172" s="111">
        <f t="shared" si="71"/>
        <v>82.115</v>
      </c>
      <c r="W172" s="99">
        <v>32</v>
      </c>
      <c r="X172" s="99">
        <v>32</v>
      </c>
      <c r="Y172" s="57" t="s">
        <v>40</v>
      </c>
      <c r="Z172" s="99">
        <v>84</v>
      </c>
      <c r="AA172" s="105" t="s">
        <v>291</v>
      </c>
      <c r="AB172" s="99"/>
      <c r="AC172" s="99"/>
      <c r="AD172" s="99"/>
      <c r="AE172" s="113"/>
      <c r="AF172" s="104"/>
      <c r="AG172" s="104"/>
      <c r="AH172" s="104"/>
      <c r="AI172" s="104"/>
      <c r="AJ172" s="104"/>
      <c r="AK172" s="104"/>
      <c r="AL172" s="104"/>
      <c r="AM172" s="104"/>
      <c r="AN172" s="104"/>
      <c r="AO172" s="104"/>
      <c r="AP172" s="104"/>
      <c r="AQ172" s="104"/>
      <c r="AR172" s="104"/>
      <c r="AS172" s="104"/>
      <c r="AT172" s="104"/>
      <c r="AU172" s="104"/>
      <c r="AV172" s="104"/>
      <c r="AW172" s="104"/>
      <c r="AX172" s="104"/>
      <c r="AY172" s="104"/>
      <c r="AZ172" s="104"/>
      <c r="BA172" s="104"/>
      <c r="BB172" s="104"/>
      <c r="BC172" s="104"/>
      <c r="BD172" s="104"/>
      <c r="BE172" s="104"/>
      <c r="BF172" s="104"/>
      <c r="BG172" s="104"/>
      <c r="BH172" s="104"/>
      <c r="BI172" s="104"/>
      <c r="BJ172" s="104"/>
      <c r="BK172" s="104"/>
      <c r="BL172" s="104"/>
      <c r="BM172" s="104"/>
      <c r="BN172" s="104"/>
      <c r="BO172" s="104"/>
      <c r="BP172" s="104"/>
      <c r="BQ172" s="104"/>
      <c r="BR172" s="104"/>
      <c r="BS172" s="104"/>
      <c r="BT172" s="104"/>
      <c r="BU172" s="104"/>
      <c r="BV172" s="104"/>
      <c r="BW172" s="104"/>
      <c r="BX172" s="104"/>
      <c r="BY172" s="104"/>
      <c r="BZ172" s="104"/>
      <c r="CA172" s="104"/>
      <c r="CB172" s="104"/>
      <c r="CC172" s="104"/>
      <c r="CD172" s="104"/>
      <c r="CE172" s="104"/>
      <c r="CF172" s="104"/>
      <c r="CG172" s="104"/>
      <c r="CH172" s="104"/>
      <c r="CI172" s="104"/>
      <c r="CJ172" s="104"/>
      <c r="CK172" s="104"/>
      <c r="CL172" s="104"/>
      <c r="CM172" s="104"/>
      <c r="CN172" s="104"/>
      <c r="CO172" s="104"/>
      <c r="CP172" s="104"/>
      <c r="CQ172" s="104"/>
      <c r="CR172" s="104"/>
      <c r="CS172" s="104"/>
      <c r="CT172" s="104"/>
      <c r="CU172" s="104"/>
      <c r="CV172" s="104"/>
      <c r="CW172" s="104"/>
      <c r="CX172" s="104"/>
      <c r="CY172" s="104"/>
      <c r="CZ172" s="104"/>
      <c r="DA172" s="104"/>
      <c r="DB172" s="104"/>
      <c r="DC172" s="104"/>
      <c r="DD172" s="104"/>
      <c r="DE172" s="104"/>
      <c r="DF172" s="104"/>
      <c r="DG172" s="104"/>
      <c r="DH172" s="104"/>
      <c r="DI172" s="104"/>
      <c r="DJ172" s="104"/>
      <c r="DK172" s="104"/>
      <c r="DL172" s="104"/>
      <c r="DM172" s="104"/>
      <c r="DN172" s="104"/>
      <c r="DO172" s="104"/>
      <c r="DP172" s="104"/>
      <c r="DQ172" s="104"/>
      <c r="DR172" s="104"/>
      <c r="DS172" s="104"/>
      <c r="DT172" s="104"/>
      <c r="DU172" s="104"/>
      <c r="DV172" s="104"/>
      <c r="DW172" s="104"/>
      <c r="DX172" s="104"/>
      <c r="DY172" s="104"/>
      <c r="DZ172" s="104"/>
      <c r="EA172" s="104"/>
      <c r="EB172" s="104"/>
      <c r="EC172" s="104"/>
      <c r="ED172" s="104"/>
      <c r="EE172" s="104"/>
      <c r="EF172" s="104"/>
      <c r="EG172" s="104"/>
      <c r="EH172" s="104"/>
      <c r="EI172" s="104"/>
      <c r="EJ172" s="104"/>
      <c r="EK172" s="104"/>
      <c r="EL172" s="104"/>
      <c r="EM172" s="104"/>
      <c r="EN172" s="104"/>
      <c r="EO172" s="104"/>
      <c r="EP172" s="104"/>
      <c r="EQ172" s="104"/>
      <c r="ER172" s="104"/>
      <c r="ES172" s="104"/>
      <c r="ET172" s="104"/>
      <c r="EU172" s="104"/>
      <c r="EV172" s="104"/>
      <c r="EW172" s="104"/>
      <c r="EX172" s="104"/>
      <c r="EY172" s="104"/>
      <c r="EZ172" s="104"/>
      <c r="FA172" s="104"/>
      <c r="FB172" s="104"/>
      <c r="FC172" s="104"/>
      <c r="FD172" s="104"/>
      <c r="FE172" s="104"/>
      <c r="FF172" s="104"/>
      <c r="FG172" s="104"/>
      <c r="FH172" s="104"/>
      <c r="FI172" s="104"/>
      <c r="FJ172" s="104"/>
      <c r="FK172" s="104"/>
      <c r="FL172" s="104"/>
      <c r="FM172" s="104"/>
      <c r="FN172" s="104"/>
      <c r="FO172" s="104"/>
      <c r="FP172" s="104"/>
      <c r="FQ172" s="104"/>
      <c r="FR172" s="104"/>
      <c r="FS172" s="104"/>
      <c r="FT172" s="104"/>
      <c r="FU172" s="104"/>
      <c r="FV172" s="104"/>
      <c r="FW172" s="104"/>
      <c r="FX172" s="104"/>
      <c r="FY172" s="104"/>
      <c r="FZ172" s="104"/>
      <c r="GA172" s="104"/>
      <c r="GB172" s="104"/>
      <c r="GC172" s="104"/>
      <c r="GD172" s="104"/>
      <c r="GE172" s="104"/>
      <c r="GF172" s="104"/>
      <c r="GG172" s="104"/>
      <c r="GH172" s="104"/>
      <c r="GI172" s="104"/>
      <c r="GJ172" s="104"/>
      <c r="GK172" s="104"/>
      <c r="GL172" s="104"/>
      <c r="GM172" s="104"/>
      <c r="GN172" s="104"/>
      <c r="GO172" s="104"/>
      <c r="GP172" s="104"/>
      <c r="GQ172" s="104"/>
      <c r="GR172" s="104"/>
      <c r="GS172" s="104"/>
      <c r="GT172" s="104"/>
      <c r="GU172" s="104"/>
      <c r="GV172" s="104"/>
      <c r="GW172" s="104"/>
      <c r="GX172" s="104"/>
      <c r="GY172" s="104"/>
      <c r="GZ172" s="104"/>
      <c r="HA172" s="104"/>
      <c r="HB172" s="104"/>
      <c r="HC172" s="104"/>
      <c r="HD172" s="104"/>
      <c r="HE172" s="104"/>
      <c r="HF172" s="104"/>
      <c r="HG172" s="104"/>
      <c r="HH172" s="104"/>
      <c r="HI172" s="104"/>
      <c r="HJ172" s="104"/>
      <c r="HK172" s="104"/>
      <c r="HL172" s="104"/>
      <c r="HM172" s="104"/>
      <c r="HN172" s="104"/>
      <c r="HO172" s="104"/>
      <c r="HP172" s="104"/>
      <c r="HQ172" s="104"/>
      <c r="HR172" s="104"/>
      <c r="HS172" s="104"/>
      <c r="HT172" s="104"/>
      <c r="HU172" s="104"/>
      <c r="HV172" s="104"/>
      <c r="HW172" s="104"/>
      <c r="HX172" s="104"/>
      <c r="HY172" s="104"/>
      <c r="HZ172" s="104"/>
      <c r="IA172" s="104"/>
      <c r="IB172" s="104"/>
      <c r="IC172" s="104"/>
      <c r="ID172" s="104"/>
      <c r="IE172" s="104"/>
      <c r="IF172" s="104"/>
      <c r="IG172" s="104"/>
      <c r="IH172" s="104"/>
      <c r="II172" s="104"/>
      <c r="IJ172" s="104"/>
      <c r="IK172" s="104"/>
      <c r="IL172" s="104"/>
      <c r="IM172" s="104"/>
      <c r="IN172" s="104"/>
      <c r="IO172" s="104"/>
      <c r="IP172" s="104"/>
      <c r="IQ172" s="104"/>
      <c r="IR172" s="104"/>
      <c r="IS172" s="104"/>
      <c r="IT172" s="104"/>
      <c r="IU172" s="104"/>
    </row>
    <row r="173" s="64" customFormat="1" ht="18" customHeight="1" spans="1:255">
      <c r="A173" s="99" t="s">
        <v>339</v>
      </c>
      <c r="B173" s="99" t="s">
        <v>340</v>
      </c>
      <c r="C173" s="99">
        <v>2025</v>
      </c>
      <c r="D173" s="99" t="s">
        <v>341</v>
      </c>
      <c r="E173" s="99" t="s">
        <v>406</v>
      </c>
      <c r="F173" s="99" t="s">
        <v>407</v>
      </c>
      <c r="G173" s="111">
        <v>88</v>
      </c>
      <c r="H173" s="111">
        <v>2.75</v>
      </c>
      <c r="I173" s="111">
        <f t="shared" si="66"/>
        <v>90.75</v>
      </c>
      <c r="J173" s="112">
        <v>81</v>
      </c>
      <c r="K173" s="111">
        <v>1</v>
      </c>
      <c r="L173" s="111">
        <f t="shared" si="84"/>
        <v>82</v>
      </c>
      <c r="M173" s="111">
        <v>83</v>
      </c>
      <c r="N173" s="111">
        <v>0</v>
      </c>
      <c r="O173" s="111">
        <f t="shared" si="85"/>
        <v>83</v>
      </c>
      <c r="P173" s="111">
        <v>60</v>
      </c>
      <c r="Q173" s="111">
        <v>0</v>
      </c>
      <c r="R173" s="111">
        <f t="shared" si="86"/>
        <v>60</v>
      </c>
      <c r="S173" s="111">
        <v>60</v>
      </c>
      <c r="T173" s="111">
        <v>26.5</v>
      </c>
      <c r="U173" s="111">
        <f t="shared" si="87"/>
        <v>86.5</v>
      </c>
      <c r="V173" s="111">
        <f t="shared" si="71"/>
        <v>82.05</v>
      </c>
      <c r="W173" s="99">
        <v>33</v>
      </c>
      <c r="X173" s="99">
        <v>42</v>
      </c>
      <c r="Y173" s="57" t="s">
        <v>40</v>
      </c>
      <c r="Z173" s="99">
        <v>84</v>
      </c>
      <c r="AA173" s="105" t="s">
        <v>291</v>
      </c>
      <c r="AB173" s="99"/>
      <c r="AC173" s="99"/>
      <c r="AD173" s="99"/>
      <c r="AE173" s="113"/>
      <c r="AF173" s="113"/>
      <c r="AG173" s="113"/>
      <c r="AH173" s="113"/>
      <c r="AI173" s="113"/>
      <c r="AJ173" s="113"/>
      <c r="AK173" s="113"/>
      <c r="AL173" s="113"/>
      <c r="AM173" s="113"/>
      <c r="AN173" s="113"/>
      <c r="AO173" s="113"/>
      <c r="AP173" s="113"/>
      <c r="AQ173" s="113"/>
      <c r="AR173" s="113"/>
      <c r="AS173" s="113"/>
      <c r="AT173" s="113"/>
      <c r="AU173" s="113"/>
      <c r="AV173" s="113"/>
      <c r="AW173" s="113"/>
      <c r="AX173" s="113"/>
      <c r="AY173" s="113"/>
      <c r="AZ173" s="113"/>
      <c r="BA173" s="113"/>
      <c r="BB173" s="113"/>
      <c r="BC173" s="113"/>
      <c r="BD173" s="113"/>
      <c r="BE173" s="113"/>
      <c r="BF173" s="113"/>
      <c r="BG173" s="113"/>
      <c r="BH173" s="113"/>
      <c r="BI173" s="113"/>
      <c r="BJ173" s="113"/>
      <c r="BK173" s="113"/>
      <c r="BL173" s="113"/>
      <c r="BM173" s="113"/>
      <c r="BN173" s="113"/>
      <c r="BO173" s="113"/>
      <c r="BP173" s="113"/>
      <c r="BQ173" s="113"/>
      <c r="BR173" s="113"/>
      <c r="BS173" s="113"/>
      <c r="BT173" s="113"/>
      <c r="BU173" s="113"/>
      <c r="BV173" s="113"/>
      <c r="BW173" s="113"/>
      <c r="BX173" s="113"/>
      <c r="BY173" s="113"/>
      <c r="BZ173" s="113"/>
      <c r="CA173" s="113"/>
      <c r="CB173" s="113"/>
      <c r="CC173" s="113"/>
      <c r="CD173" s="113"/>
      <c r="CE173" s="113"/>
      <c r="CF173" s="113"/>
      <c r="CG173" s="113"/>
      <c r="CH173" s="113"/>
      <c r="CI173" s="113"/>
      <c r="CJ173" s="113"/>
      <c r="CK173" s="113"/>
      <c r="CL173" s="113"/>
      <c r="CM173" s="113"/>
      <c r="CN173" s="113"/>
      <c r="CO173" s="113"/>
      <c r="CP173" s="113"/>
      <c r="CQ173" s="113"/>
      <c r="CR173" s="113"/>
      <c r="CS173" s="113"/>
      <c r="CT173" s="113"/>
      <c r="CU173" s="113"/>
      <c r="CV173" s="113"/>
      <c r="CW173" s="113"/>
      <c r="CX173" s="113"/>
      <c r="CY173" s="113"/>
      <c r="CZ173" s="113"/>
      <c r="DA173" s="113"/>
      <c r="DB173" s="104"/>
      <c r="DC173" s="104"/>
      <c r="DD173" s="104"/>
      <c r="DE173" s="104"/>
      <c r="DF173" s="104"/>
      <c r="DG173" s="104"/>
      <c r="DH173" s="104"/>
      <c r="DI173" s="104"/>
      <c r="DJ173" s="104"/>
      <c r="DK173" s="104"/>
      <c r="DL173" s="104"/>
      <c r="DM173" s="104"/>
      <c r="DN173" s="104"/>
      <c r="DO173" s="104"/>
      <c r="DP173" s="104"/>
      <c r="DQ173" s="104"/>
      <c r="DR173" s="104"/>
      <c r="DS173" s="104"/>
      <c r="DT173" s="104"/>
      <c r="DU173" s="104"/>
      <c r="DV173" s="104"/>
      <c r="DW173" s="104"/>
      <c r="DX173" s="104"/>
      <c r="DY173" s="104"/>
      <c r="DZ173" s="104"/>
      <c r="EA173" s="104"/>
      <c r="EB173" s="104"/>
      <c r="EC173" s="104"/>
      <c r="ED173" s="104"/>
      <c r="EE173" s="104"/>
      <c r="EF173" s="104"/>
      <c r="EG173" s="104"/>
      <c r="EH173" s="104"/>
      <c r="EI173" s="104"/>
      <c r="EJ173" s="104"/>
      <c r="EK173" s="104"/>
      <c r="EL173" s="104"/>
      <c r="EM173" s="104"/>
      <c r="EN173" s="104"/>
      <c r="EO173" s="104"/>
      <c r="EP173" s="104"/>
      <c r="EQ173" s="104"/>
      <c r="ER173" s="104"/>
      <c r="ES173" s="104"/>
      <c r="ET173" s="104"/>
      <c r="EU173" s="104"/>
      <c r="EV173" s="104"/>
      <c r="EW173" s="104"/>
      <c r="EX173" s="104"/>
      <c r="EY173" s="104"/>
      <c r="EZ173" s="104"/>
      <c r="FA173" s="104"/>
      <c r="FB173" s="104"/>
      <c r="FC173" s="104"/>
      <c r="FD173" s="104"/>
      <c r="FE173" s="104"/>
      <c r="FF173" s="104"/>
      <c r="FG173" s="104"/>
      <c r="FH173" s="104"/>
      <c r="FI173" s="104"/>
      <c r="FJ173" s="104"/>
      <c r="FK173" s="104"/>
      <c r="FL173" s="104"/>
      <c r="FM173" s="104"/>
      <c r="FN173" s="104"/>
      <c r="FO173" s="104"/>
      <c r="FP173" s="104"/>
      <c r="FQ173" s="104"/>
      <c r="FR173" s="104"/>
      <c r="FS173" s="104"/>
      <c r="FT173" s="104"/>
      <c r="FU173" s="104"/>
      <c r="FV173" s="104"/>
      <c r="FW173" s="104"/>
      <c r="FX173" s="104"/>
      <c r="FY173" s="104"/>
      <c r="FZ173" s="104"/>
      <c r="GA173" s="104"/>
      <c r="GB173" s="104"/>
      <c r="GC173" s="104"/>
      <c r="GD173" s="104"/>
      <c r="GE173" s="104"/>
      <c r="GF173" s="104"/>
      <c r="GG173" s="104"/>
      <c r="GH173" s="104"/>
      <c r="GI173" s="104"/>
      <c r="GJ173" s="104"/>
      <c r="GK173" s="104"/>
      <c r="GL173" s="104"/>
      <c r="GM173" s="104"/>
      <c r="GN173" s="104"/>
      <c r="GO173" s="104"/>
      <c r="GP173" s="104"/>
      <c r="GQ173" s="104"/>
      <c r="GR173" s="104"/>
      <c r="GS173" s="104"/>
      <c r="GT173" s="104"/>
      <c r="GU173" s="104"/>
      <c r="GV173" s="104"/>
      <c r="GW173" s="104"/>
      <c r="GX173" s="104"/>
      <c r="GY173" s="104"/>
      <c r="GZ173" s="104"/>
      <c r="HA173" s="104"/>
      <c r="HB173" s="104"/>
      <c r="HC173" s="104"/>
      <c r="HD173" s="104"/>
      <c r="HE173" s="104"/>
      <c r="HF173" s="104"/>
      <c r="HG173" s="104"/>
      <c r="HH173" s="104"/>
      <c r="HI173" s="104"/>
      <c r="HJ173" s="104"/>
      <c r="HK173" s="104"/>
      <c r="HL173" s="104"/>
      <c r="HM173" s="104"/>
      <c r="HN173" s="104"/>
      <c r="HO173" s="104"/>
      <c r="HP173" s="104"/>
      <c r="HQ173" s="104"/>
      <c r="HR173" s="104"/>
      <c r="HS173" s="104"/>
      <c r="HT173" s="104"/>
      <c r="HU173" s="104"/>
      <c r="HV173" s="104"/>
      <c r="HW173" s="104"/>
      <c r="HX173" s="104"/>
      <c r="HY173" s="104"/>
      <c r="HZ173" s="104"/>
      <c r="IA173" s="104"/>
      <c r="IB173" s="104"/>
      <c r="IC173" s="104"/>
      <c r="ID173" s="104"/>
      <c r="IE173" s="104"/>
      <c r="IF173" s="104"/>
      <c r="IG173" s="104"/>
      <c r="IH173" s="104"/>
      <c r="II173" s="104"/>
      <c r="IJ173" s="104"/>
      <c r="IK173" s="104"/>
      <c r="IL173" s="104"/>
      <c r="IM173" s="104"/>
      <c r="IN173" s="104"/>
      <c r="IO173" s="104"/>
      <c r="IP173" s="104"/>
      <c r="IQ173" s="104"/>
      <c r="IR173" s="104"/>
      <c r="IS173" s="104"/>
      <c r="IT173" s="104"/>
      <c r="IU173" s="104"/>
    </row>
    <row r="174" s="64" customFormat="1" ht="18" customHeight="1" spans="1:255">
      <c r="A174" s="99" t="s">
        <v>339</v>
      </c>
      <c r="B174" s="99" t="s">
        <v>340</v>
      </c>
      <c r="C174" s="99">
        <v>2025</v>
      </c>
      <c r="D174" s="99" t="s">
        <v>341</v>
      </c>
      <c r="E174" s="99" t="s">
        <v>408</v>
      </c>
      <c r="F174" s="99" t="s">
        <v>409</v>
      </c>
      <c r="G174" s="111">
        <v>88</v>
      </c>
      <c r="H174" s="111">
        <v>1.5</v>
      </c>
      <c r="I174" s="111">
        <f t="shared" si="66"/>
        <v>89.5</v>
      </c>
      <c r="J174" s="112">
        <v>81</v>
      </c>
      <c r="K174" s="111">
        <v>1</v>
      </c>
      <c r="L174" s="111">
        <f t="shared" si="84"/>
        <v>82</v>
      </c>
      <c r="M174" s="111">
        <v>84.575</v>
      </c>
      <c r="N174" s="111">
        <v>0</v>
      </c>
      <c r="O174" s="111">
        <f t="shared" si="85"/>
        <v>84.575</v>
      </c>
      <c r="P174" s="111">
        <v>60</v>
      </c>
      <c r="Q174" s="111">
        <v>1</v>
      </c>
      <c r="R174" s="111">
        <f t="shared" si="86"/>
        <v>61</v>
      </c>
      <c r="S174" s="111">
        <v>60</v>
      </c>
      <c r="T174" s="111">
        <v>24</v>
      </c>
      <c r="U174" s="111">
        <f t="shared" si="87"/>
        <v>84</v>
      </c>
      <c r="V174" s="111">
        <f t="shared" si="71"/>
        <v>81.92875</v>
      </c>
      <c r="W174" s="99">
        <v>34</v>
      </c>
      <c r="X174" s="99">
        <v>43</v>
      </c>
      <c r="Y174" s="57" t="s">
        <v>40</v>
      </c>
      <c r="Z174" s="99">
        <v>84</v>
      </c>
      <c r="AA174" s="99"/>
      <c r="AB174" s="99"/>
      <c r="AC174" s="99"/>
      <c r="AD174" s="99"/>
      <c r="AE174" s="113"/>
      <c r="AF174" s="113"/>
      <c r="AG174" s="113"/>
      <c r="AH174" s="113"/>
      <c r="AI174" s="113"/>
      <c r="AJ174" s="113"/>
      <c r="AK174" s="113"/>
      <c r="AL174" s="113"/>
      <c r="AM174" s="113"/>
      <c r="AN174" s="113"/>
      <c r="AO174" s="113"/>
      <c r="AP174" s="113"/>
      <c r="AQ174" s="113"/>
      <c r="AR174" s="113"/>
      <c r="AS174" s="113"/>
      <c r="AT174" s="113"/>
      <c r="AU174" s="113"/>
      <c r="AV174" s="113"/>
      <c r="AW174" s="113"/>
      <c r="AX174" s="113"/>
      <c r="AY174" s="113"/>
      <c r="AZ174" s="113"/>
      <c r="BA174" s="113"/>
      <c r="BB174" s="113"/>
      <c r="BC174" s="113"/>
      <c r="BD174" s="113"/>
      <c r="BE174" s="113"/>
      <c r="BF174" s="113"/>
      <c r="BG174" s="113"/>
      <c r="BH174" s="113"/>
      <c r="BI174" s="113"/>
      <c r="BJ174" s="113"/>
      <c r="BK174" s="113"/>
      <c r="BL174" s="113"/>
      <c r="BM174" s="113"/>
      <c r="BN174" s="113"/>
      <c r="BO174" s="113"/>
      <c r="BP174" s="113"/>
      <c r="BQ174" s="113"/>
      <c r="BR174" s="113"/>
      <c r="BS174" s="113"/>
      <c r="BT174" s="113"/>
      <c r="BU174" s="113"/>
      <c r="BV174" s="113"/>
      <c r="BW174" s="113"/>
      <c r="BX174" s="113"/>
      <c r="BY174" s="113"/>
      <c r="BZ174" s="113"/>
      <c r="CA174" s="113"/>
      <c r="CB174" s="113"/>
      <c r="CC174" s="113"/>
      <c r="CD174" s="113"/>
      <c r="CE174" s="113"/>
      <c r="CF174" s="113"/>
      <c r="CG174" s="113"/>
      <c r="CH174" s="113"/>
      <c r="CI174" s="113"/>
      <c r="CJ174" s="113"/>
      <c r="CK174" s="113"/>
      <c r="CL174" s="113"/>
      <c r="CM174" s="113"/>
      <c r="CN174" s="113"/>
      <c r="CO174" s="113"/>
      <c r="CP174" s="113"/>
      <c r="CQ174" s="113"/>
      <c r="CR174" s="113"/>
      <c r="CS174" s="113"/>
      <c r="CT174" s="113"/>
      <c r="CU174" s="113"/>
      <c r="CV174" s="113"/>
      <c r="CW174" s="113"/>
      <c r="CX174" s="113"/>
      <c r="CY174" s="113"/>
      <c r="CZ174" s="113"/>
      <c r="DA174" s="113"/>
      <c r="DB174" s="104"/>
      <c r="DC174" s="104"/>
      <c r="DD174" s="104"/>
      <c r="DE174" s="104"/>
      <c r="DF174" s="104"/>
      <c r="DG174" s="104"/>
      <c r="DH174" s="104"/>
      <c r="DI174" s="104"/>
      <c r="DJ174" s="104"/>
      <c r="DK174" s="104"/>
      <c r="DL174" s="104"/>
      <c r="DM174" s="104"/>
      <c r="DN174" s="104"/>
      <c r="DO174" s="104"/>
      <c r="DP174" s="104"/>
      <c r="DQ174" s="104"/>
      <c r="DR174" s="104"/>
      <c r="DS174" s="104"/>
      <c r="DT174" s="104"/>
      <c r="DU174" s="104"/>
      <c r="DV174" s="104"/>
      <c r="DW174" s="104"/>
      <c r="DX174" s="104"/>
      <c r="DY174" s="104"/>
      <c r="DZ174" s="104"/>
      <c r="EA174" s="104"/>
      <c r="EB174" s="104"/>
      <c r="EC174" s="104"/>
      <c r="ED174" s="104"/>
      <c r="EE174" s="104"/>
      <c r="EF174" s="104"/>
      <c r="EG174" s="104"/>
      <c r="EH174" s="104"/>
      <c r="EI174" s="104"/>
      <c r="EJ174" s="104"/>
      <c r="EK174" s="104"/>
      <c r="EL174" s="104"/>
      <c r="EM174" s="104"/>
      <c r="EN174" s="104"/>
      <c r="EO174" s="104"/>
      <c r="EP174" s="104"/>
      <c r="EQ174" s="104"/>
      <c r="ER174" s="104"/>
      <c r="ES174" s="104"/>
      <c r="ET174" s="104"/>
      <c r="EU174" s="104"/>
      <c r="EV174" s="104"/>
      <c r="EW174" s="104"/>
      <c r="EX174" s="104"/>
      <c r="EY174" s="104"/>
      <c r="EZ174" s="104"/>
      <c r="FA174" s="104"/>
      <c r="FB174" s="104"/>
      <c r="FC174" s="104"/>
      <c r="FD174" s="104"/>
      <c r="FE174" s="104"/>
      <c r="FF174" s="104"/>
      <c r="FG174" s="104"/>
      <c r="FH174" s="104"/>
      <c r="FI174" s="104"/>
      <c r="FJ174" s="104"/>
      <c r="FK174" s="104"/>
      <c r="FL174" s="104"/>
      <c r="FM174" s="104"/>
      <c r="FN174" s="104"/>
      <c r="FO174" s="104"/>
      <c r="FP174" s="104"/>
      <c r="FQ174" s="104"/>
      <c r="FR174" s="104"/>
      <c r="FS174" s="104"/>
      <c r="FT174" s="104"/>
      <c r="FU174" s="104"/>
      <c r="FV174" s="104"/>
      <c r="FW174" s="104"/>
      <c r="FX174" s="104"/>
      <c r="FY174" s="104"/>
      <c r="FZ174" s="104"/>
      <c r="GA174" s="104"/>
      <c r="GB174" s="104"/>
      <c r="GC174" s="104"/>
      <c r="GD174" s="104"/>
      <c r="GE174" s="104"/>
      <c r="GF174" s="104"/>
      <c r="GG174" s="104"/>
      <c r="GH174" s="104"/>
      <c r="GI174" s="104"/>
      <c r="GJ174" s="104"/>
      <c r="GK174" s="104"/>
      <c r="GL174" s="104"/>
      <c r="GM174" s="104"/>
      <c r="GN174" s="104"/>
      <c r="GO174" s="104"/>
      <c r="GP174" s="104"/>
      <c r="GQ174" s="104"/>
      <c r="GR174" s="104"/>
      <c r="GS174" s="104"/>
      <c r="GT174" s="104"/>
      <c r="GU174" s="104"/>
      <c r="GV174" s="104"/>
      <c r="GW174" s="104"/>
      <c r="GX174" s="104"/>
      <c r="GY174" s="104"/>
      <c r="GZ174" s="104"/>
      <c r="HA174" s="104"/>
      <c r="HB174" s="104"/>
      <c r="HC174" s="104"/>
      <c r="HD174" s="104"/>
      <c r="HE174" s="104"/>
      <c r="HF174" s="104"/>
      <c r="HG174" s="104"/>
      <c r="HH174" s="104"/>
      <c r="HI174" s="104"/>
      <c r="HJ174" s="104"/>
      <c r="HK174" s="104"/>
      <c r="HL174" s="104"/>
      <c r="HM174" s="104"/>
      <c r="HN174" s="104"/>
      <c r="HO174" s="104"/>
      <c r="HP174" s="104"/>
      <c r="HQ174" s="104"/>
      <c r="HR174" s="104"/>
      <c r="HS174" s="104"/>
      <c r="HT174" s="104"/>
      <c r="HU174" s="104"/>
      <c r="HV174" s="104"/>
      <c r="HW174" s="104"/>
      <c r="HX174" s="104"/>
      <c r="HY174" s="104"/>
      <c r="HZ174" s="104"/>
      <c r="IA174" s="104"/>
      <c r="IB174" s="104"/>
      <c r="IC174" s="104"/>
      <c r="ID174" s="104"/>
      <c r="IE174" s="104"/>
      <c r="IF174" s="104"/>
      <c r="IG174" s="104"/>
      <c r="IH174" s="104"/>
      <c r="II174" s="104"/>
      <c r="IJ174" s="104"/>
      <c r="IK174" s="104"/>
      <c r="IL174" s="104"/>
      <c r="IM174" s="104"/>
      <c r="IN174" s="104"/>
      <c r="IO174" s="104"/>
      <c r="IP174" s="104"/>
      <c r="IQ174" s="104"/>
      <c r="IR174" s="104"/>
      <c r="IS174" s="104"/>
      <c r="IT174" s="104"/>
      <c r="IU174" s="104"/>
    </row>
    <row r="175" s="64" customFormat="1" ht="18" customHeight="1" spans="1:255">
      <c r="A175" s="99" t="s">
        <v>339</v>
      </c>
      <c r="B175" s="99" t="s">
        <v>340</v>
      </c>
      <c r="C175" s="99">
        <v>2025</v>
      </c>
      <c r="D175" s="114" t="s">
        <v>345</v>
      </c>
      <c r="E175" s="114" t="s">
        <v>410</v>
      </c>
      <c r="F175" s="114" t="s">
        <v>411</v>
      </c>
      <c r="G175" s="111">
        <v>88</v>
      </c>
      <c r="H175" s="111">
        <v>0</v>
      </c>
      <c r="I175" s="111">
        <f t="shared" si="66"/>
        <v>88</v>
      </c>
      <c r="J175" s="112">
        <v>82.87</v>
      </c>
      <c r="K175" s="111">
        <v>1.18</v>
      </c>
      <c r="L175" s="111">
        <v>84.05</v>
      </c>
      <c r="M175" s="111">
        <v>77.1</v>
      </c>
      <c r="N175" s="111">
        <v>0</v>
      </c>
      <c r="O175" s="111">
        <v>77.1</v>
      </c>
      <c r="P175" s="111">
        <v>60</v>
      </c>
      <c r="Q175" s="111">
        <v>0</v>
      </c>
      <c r="R175" s="111">
        <v>60</v>
      </c>
      <c r="S175" s="111">
        <v>60</v>
      </c>
      <c r="T175" s="111">
        <v>3.5</v>
      </c>
      <c r="U175" s="111">
        <v>63.5</v>
      </c>
      <c r="V175" s="111">
        <f t="shared" si="71"/>
        <v>81.8675</v>
      </c>
      <c r="W175" s="99">
        <v>35</v>
      </c>
      <c r="X175" s="99">
        <v>30</v>
      </c>
      <c r="Y175" s="57" t="s">
        <v>40</v>
      </c>
      <c r="Z175" s="99">
        <v>84</v>
      </c>
      <c r="AA175" s="99"/>
      <c r="AB175" s="91" t="s">
        <v>412</v>
      </c>
      <c r="AC175" s="99"/>
      <c r="AD175" s="99"/>
      <c r="AE175" s="113"/>
      <c r="AF175" s="113"/>
      <c r="AG175" s="113"/>
      <c r="AH175" s="113"/>
      <c r="AI175" s="113"/>
      <c r="AJ175" s="113"/>
      <c r="AK175" s="113"/>
      <c r="AL175" s="113"/>
      <c r="AM175" s="113"/>
      <c r="AN175" s="113"/>
      <c r="AO175" s="113"/>
      <c r="AP175" s="113"/>
      <c r="AQ175" s="113"/>
      <c r="AR175" s="113"/>
      <c r="AS175" s="113"/>
      <c r="AT175" s="113"/>
      <c r="AU175" s="113"/>
      <c r="AV175" s="113"/>
      <c r="AW175" s="113"/>
      <c r="AX175" s="113"/>
      <c r="AY175" s="113"/>
      <c r="AZ175" s="113"/>
      <c r="BA175" s="113"/>
      <c r="BB175" s="113"/>
      <c r="BC175" s="113"/>
      <c r="BD175" s="113"/>
      <c r="BE175" s="113"/>
      <c r="BF175" s="113"/>
      <c r="BG175" s="113"/>
      <c r="BH175" s="113"/>
      <c r="BI175" s="113"/>
      <c r="BJ175" s="113"/>
      <c r="BK175" s="113"/>
      <c r="BL175" s="113"/>
      <c r="BM175" s="113"/>
      <c r="BN175" s="113"/>
      <c r="BO175" s="113"/>
      <c r="BP175" s="113"/>
      <c r="BQ175" s="113"/>
      <c r="BR175" s="113"/>
      <c r="BS175" s="113"/>
      <c r="BT175" s="113"/>
      <c r="BU175" s="113"/>
      <c r="BV175" s="113"/>
      <c r="BW175" s="113"/>
      <c r="BX175" s="113"/>
      <c r="BY175" s="113"/>
      <c r="BZ175" s="113"/>
      <c r="CA175" s="113"/>
      <c r="CB175" s="113"/>
      <c r="CC175" s="113"/>
      <c r="CD175" s="113"/>
      <c r="CE175" s="113"/>
      <c r="CF175" s="113"/>
      <c r="CG175" s="113"/>
      <c r="CH175" s="113"/>
      <c r="CI175" s="113"/>
      <c r="CJ175" s="113"/>
      <c r="CK175" s="113"/>
      <c r="CL175" s="113"/>
      <c r="CM175" s="113"/>
      <c r="CN175" s="113"/>
      <c r="CO175" s="113"/>
      <c r="CP175" s="113"/>
      <c r="CQ175" s="113"/>
      <c r="CR175" s="113"/>
      <c r="CS175" s="113"/>
      <c r="CT175" s="113"/>
      <c r="CU175" s="113"/>
      <c r="CV175" s="113"/>
      <c r="CW175" s="113"/>
      <c r="CX175" s="113"/>
      <c r="CY175" s="113"/>
      <c r="CZ175" s="113"/>
      <c r="DA175" s="113"/>
      <c r="DB175" s="104"/>
      <c r="DC175" s="104"/>
      <c r="DD175" s="104"/>
      <c r="DE175" s="104"/>
      <c r="DF175" s="104"/>
      <c r="DG175" s="104"/>
      <c r="DH175" s="104"/>
      <c r="DI175" s="104"/>
      <c r="DJ175" s="104"/>
      <c r="DK175" s="104"/>
      <c r="DL175" s="104"/>
      <c r="DM175" s="104"/>
      <c r="DN175" s="104"/>
      <c r="DO175" s="104"/>
      <c r="DP175" s="104"/>
      <c r="DQ175" s="104"/>
      <c r="DR175" s="104"/>
      <c r="DS175" s="104"/>
      <c r="DT175" s="104"/>
      <c r="DU175" s="104"/>
      <c r="DV175" s="104"/>
      <c r="DW175" s="104"/>
      <c r="DX175" s="104"/>
      <c r="DY175" s="104"/>
      <c r="DZ175" s="104"/>
      <c r="EA175" s="104"/>
      <c r="EB175" s="104"/>
      <c r="EC175" s="104"/>
      <c r="ED175" s="104"/>
      <c r="EE175" s="104"/>
      <c r="EF175" s="104"/>
      <c r="EG175" s="104"/>
      <c r="EH175" s="104"/>
      <c r="EI175" s="104"/>
      <c r="EJ175" s="104"/>
      <c r="EK175" s="104"/>
      <c r="EL175" s="104"/>
      <c r="EM175" s="104"/>
      <c r="EN175" s="104"/>
      <c r="EO175" s="104"/>
      <c r="EP175" s="104"/>
      <c r="EQ175" s="104"/>
      <c r="ER175" s="104"/>
      <c r="ES175" s="104"/>
      <c r="ET175" s="104"/>
      <c r="EU175" s="104"/>
      <c r="EV175" s="104"/>
      <c r="EW175" s="104"/>
      <c r="EX175" s="104"/>
      <c r="EY175" s="104"/>
      <c r="EZ175" s="104"/>
      <c r="FA175" s="104"/>
      <c r="FB175" s="104"/>
      <c r="FC175" s="104"/>
      <c r="FD175" s="104"/>
      <c r="FE175" s="104"/>
      <c r="FF175" s="104"/>
      <c r="FG175" s="104"/>
      <c r="FH175" s="104"/>
      <c r="FI175" s="104"/>
      <c r="FJ175" s="104"/>
      <c r="FK175" s="104"/>
      <c r="FL175" s="104"/>
      <c r="FM175" s="104"/>
      <c r="FN175" s="104"/>
      <c r="FO175" s="104"/>
      <c r="FP175" s="104"/>
      <c r="FQ175" s="104"/>
      <c r="FR175" s="104"/>
      <c r="FS175" s="104"/>
      <c r="FT175" s="104"/>
      <c r="FU175" s="104"/>
      <c r="FV175" s="104"/>
      <c r="FW175" s="104"/>
      <c r="FX175" s="104"/>
      <c r="FY175" s="104"/>
      <c r="FZ175" s="104"/>
      <c r="GA175" s="104"/>
      <c r="GB175" s="104"/>
      <c r="GC175" s="104"/>
      <c r="GD175" s="104"/>
      <c r="GE175" s="104"/>
      <c r="GF175" s="104"/>
      <c r="GG175" s="104"/>
      <c r="GH175" s="104"/>
      <c r="GI175" s="104"/>
      <c r="GJ175" s="104"/>
      <c r="GK175" s="104"/>
      <c r="GL175" s="104"/>
      <c r="GM175" s="104"/>
      <c r="GN175" s="104"/>
      <c r="GO175" s="104"/>
      <c r="GP175" s="104"/>
      <c r="GQ175" s="104"/>
      <c r="GR175" s="104"/>
      <c r="GS175" s="104"/>
      <c r="GT175" s="104"/>
      <c r="GU175" s="104"/>
      <c r="GV175" s="104"/>
      <c r="GW175" s="104"/>
      <c r="GX175" s="104"/>
      <c r="GY175" s="104"/>
      <c r="GZ175" s="104"/>
      <c r="HA175" s="104"/>
      <c r="HB175" s="104"/>
      <c r="HC175" s="104"/>
      <c r="HD175" s="104"/>
      <c r="HE175" s="104"/>
      <c r="HF175" s="104"/>
      <c r="HG175" s="104"/>
      <c r="HH175" s="104"/>
      <c r="HI175" s="104"/>
      <c r="HJ175" s="104"/>
      <c r="HK175" s="104"/>
      <c r="HL175" s="104"/>
      <c r="HM175" s="104"/>
      <c r="HN175" s="104"/>
      <c r="HO175" s="104"/>
      <c r="HP175" s="104"/>
      <c r="HQ175" s="104"/>
      <c r="HR175" s="104"/>
      <c r="HS175" s="104"/>
      <c r="HT175" s="104"/>
      <c r="HU175" s="104"/>
      <c r="HV175" s="104"/>
      <c r="HW175" s="104"/>
      <c r="HX175" s="104"/>
      <c r="HY175" s="104"/>
      <c r="HZ175" s="104"/>
      <c r="IA175" s="104"/>
      <c r="IB175" s="104"/>
      <c r="IC175" s="104"/>
      <c r="ID175" s="104"/>
      <c r="IE175" s="104"/>
      <c r="IF175" s="104"/>
      <c r="IG175" s="104"/>
      <c r="IH175" s="104"/>
      <c r="II175" s="104"/>
      <c r="IJ175" s="104"/>
      <c r="IK175" s="104"/>
      <c r="IL175" s="104"/>
      <c r="IM175" s="104"/>
      <c r="IN175" s="104"/>
      <c r="IO175" s="104"/>
      <c r="IP175" s="104"/>
      <c r="IQ175" s="104"/>
      <c r="IR175" s="104"/>
      <c r="IS175" s="104"/>
      <c r="IT175" s="104"/>
      <c r="IU175" s="104"/>
    </row>
    <row r="176" s="64" customFormat="1" ht="18" customHeight="1" spans="1:255">
      <c r="A176" s="99" t="s">
        <v>339</v>
      </c>
      <c r="B176" s="99" t="s">
        <v>340</v>
      </c>
      <c r="C176" s="99">
        <v>2025</v>
      </c>
      <c r="D176" s="99" t="s">
        <v>341</v>
      </c>
      <c r="E176" s="99" t="s">
        <v>413</v>
      </c>
      <c r="F176" s="99" t="s">
        <v>414</v>
      </c>
      <c r="G176" s="111">
        <v>88</v>
      </c>
      <c r="H176" s="111">
        <v>0</v>
      </c>
      <c r="I176" s="111">
        <f t="shared" si="66"/>
        <v>88</v>
      </c>
      <c r="J176" s="112">
        <v>84.0117647058824</v>
      </c>
      <c r="K176" s="111">
        <v>0</v>
      </c>
      <c r="L176" s="111">
        <f t="shared" ref="L176:L178" si="88">J176+K176</f>
        <v>84.0117647058824</v>
      </c>
      <c r="M176" s="111">
        <v>80.2</v>
      </c>
      <c r="N176" s="111">
        <v>0</v>
      </c>
      <c r="O176" s="111">
        <f t="shared" ref="O176:O178" si="89">M176+N176</f>
        <v>80.2</v>
      </c>
      <c r="P176" s="111">
        <v>60</v>
      </c>
      <c r="Q176" s="111">
        <v>0</v>
      </c>
      <c r="R176" s="111">
        <f t="shared" ref="R176:R178" si="90">P176+Q176</f>
        <v>60</v>
      </c>
      <c r="S176" s="111">
        <v>60</v>
      </c>
      <c r="T176" s="111">
        <v>0</v>
      </c>
      <c r="U176" s="111">
        <f t="shared" ref="U176:U178" si="91">S176+T176</f>
        <v>60</v>
      </c>
      <c r="V176" s="111">
        <f t="shared" si="71"/>
        <v>81.8188235294118</v>
      </c>
      <c r="W176" s="99">
        <v>36</v>
      </c>
      <c r="X176" s="99">
        <v>25</v>
      </c>
      <c r="Y176" s="57" t="s">
        <v>40</v>
      </c>
      <c r="Z176" s="99">
        <v>84</v>
      </c>
      <c r="AA176" s="99"/>
      <c r="AB176" s="99"/>
      <c r="AC176" s="99"/>
      <c r="AD176" s="99"/>
      <c r="AE176" s="113"/>
      <c r="AF176" s="113"/>
      <c r="AG176" s="113"/>
      <c r="AH176" s="113"/>
      <c r="AI176" s="113"/>
      <c r="AJ176" s="113"/>
      <c r="AK176" s="113"/>
      <c r="AL176" s="113"/>
      <c r="AM176" s="113"/>
      <c r="AN176" s="113"/>
      <c r="AO176" s="113"/>
      <c r="AP176" s="113"/>
      <c r="AQ176" s="113"/>
      <c r="AR176" s="113"/>
      <c r="AS176" s="113"/>
      <c r="AT176" s="113"/>
      <c r="AU176" s="113"/>
      <c r="AV176" s="113"/>
      <c r="AW176" s="113"/>
      <c r="AX176" s="113"/>
      <c r="AY176" s="113"/>
      <c r="AZ176" s="113"/>
      <c r="BA176" s="113"/>
      <c r="BB176" s="113"/>
      <c r="BC176" s="113"/>
      <c r="BD176" s="113"/>
      <c r="BE176" s="113"/>
      <c r="BF176" s="113"/>
      <c r="BG176" s="113"/>
      <c r="BH176" s="113"/>
      <c r="BI176" s="113"/>
      <c r="BJ176" s="113"/>
      <c r="BK176" s="113"/>
      <c r="BL176" s="113"/>
      <c r="BM176" s="113"/>
      <c r="BN176" s="113"/>
      <c r="BO176" s="113"/>
      <c r="BP176" s="113"/>
      <c r="BQ176" s="113"/>
      <c r="BR176" s="113"/>
      <c r="BS176" s="113"/>
      <c r="BT176" s="113"/>
      <c r="BU176" s="113"/>
      <c r="BV176" s="113"/>
      <c r="BW176" s="113"/>
      <c r="BX176" s="113"/>
      <c r="BY176" s="113"/>
      <c r="BZ176" s="113"/>
      <c r="CA176" s="113"/>
      <c r="CB176" s="113"/>
      <c r="CC176" s="113"/>
      <c r="CD176" s="113"/>
      <c r="CE176" s="113"/>
      <c r="CF176" s="113"/>
      <c r="CG176" s="113"/>
      <c r="CH176" s="113"/>
      <c r="CI176" s="113"/>
      <c r="CJ176" s="113"/>
      <c r="CK176" s="113"/>
      <c r="CL176" s="113"/>
      <c r="CM176" s="113"/>
      <c r="CN176" s="113"/>
      <c r="CO176" s="113"/>
      <c r="CP176" s="113"/>
      <c r="CQ176" s="113"/>
      <c r="CR176" s="113"/>
      <c r="CS176" s="113"/>
      <c r="CT176" s="113"/>
      <c r="CU176" s="113"/>
      <c r="CV176" s="113"/>
      <c r="CW176" s="113"/>
      <c r="CX176" s="113"/>
      <c r="CY176" s="113"/>
      <c r="CZ176" s="113"/>
      <c r="DA176" s="113"/>
      <c r="DB176" s="104"/>
      <c r="DC176" s="104"/>
      <c r="DD176" s="104"/>
      <c r="DE176" s="104"/>
      <c r="DF176" s="104"/>
      <c r="DG176" s="104"/>
      <c r="DH176" s="104"/>
      <c r="DI176" s="104"/>
      <c r="DJ176" s="104"/>
      <c r="DK176" s="104"/>
      <c r="DL176" s="104"/>
      <c r="DM176" s="104"/>
      <c r="DN176" s="104"/>
      <c r="DO176" s="104"/>
      <c r="DP176" s="104"/>
      <c r="DQ176" s="104"/>
      <c r="DR176" s="104"/>
      <c r="DS176" s="104"/>
      <c r="DT176" s="104"/>
      <c r="DU176" s="104"/>
      <c r="DV176" s="104"/>
      <c r="DW176" s="104"/>
      <c r="DX176" s="104"/>
      <c r="DY176" s="104"/>
      <c r="DZ176" s="104"/>
      <c r="EA176" s="104"/>
      <c r="EB176" s="104"/>
      <c r="EC176" s="104"/>
      <c r="ED176" s="104"/>
      <c r="EE176" s="104"/>
      <c r="EF176" s="104"/>
      <c r="EG176" s="104"/>
      <c r="EH176" s="104"/>
      <c r="EI176" s="104"/>
      <c r="EJ176" s="104"/>
      <c r="EK176" s="104"/>
      <c r="EL176" s="104"/>
      <c r="EM176" s="104"/>
      <c r="EN176" s="104"/>
      <c r="EO176" s="104"/>
      <c r="EP176" s="104"/>
      <c r="EQ176" s="104"/>
      <c r="ER176" s="104"/>
      <c r="ES176" s="104"/>
      <c r="ET176" s="104"/>
      <c r="EU176" s="104"/>
      <c r="EV176" s="104"/>
      <c r="EW176" s="104"/>
      <c r="EX176" s="104"/>
      <c r="EY176" s="104"/>
      <c r="EZ176" s="104"/>
      <c r="FA176" s="104"/>
      <c r="FB176" s="104"/>
      <c r="FC176" s="104"/>
      <c r="FD176" s="104"/>
      <c r="FE176" s="104"/>
      <c r="FF176" s="104"/>
      <c r="FG176" s="104"/>
      <c r="FH176" s="104"/>
      <c r="FI176" s="104"/>
      <c r="FJ176" s="104"/>
      <c r="FK176" s="104"/>
      <c r="FL176" s="104"/>
      <c r="FM176" s="104"/>
      <c r="FN176" s="104"/>
      <c r="FO176" s="104"/>
      <c r="FP176" s="104"/>
      <c r="FQ176" s="104"/>
      <c r="FR176" s="104"/>
      <c r="FS176" s="104"/>
      <c r="FT176" s="104"/>
      <c r="FU176" s="104"/>
      <c r="FV176" s="104"/>
      <c r="FW176" s="104"/>
      <c r="FX176" s="104"/>
      <c r="FY176" s="104"/>
      <c r="FZ176" s="104"/>
      <c r="GA176" s="104"/>
      <c r="GB176" s="104"/>
      <c r="GC176" s="104"/>
      <c r="GD176" s="104"/>
      <c r="GE176" s="104"/>
      <c r="GF176" s="104"/>
      <c r="GG176" s="104"/>
      <c r="GH176" s="104"/>
      <c r="GI176" s="104"/>
      <c r="GJ176" s="104"/>
      <c r="GK176" s="104"/>
      <c r="GL176" s="104"/>
      <c r="GM176" s="104"/>
      <c r="GN176" s="104"/>
      <c r="GO176" s="104"/>
      <c r="GP176" s="104"/>
      <c r="GQ176" s="104"/>
      <c r="GR176" s="104"/>
      <c r="GS176" s="104"/>
      <c r="GT176" s="104"/>
      <c r="GU176" s="104"/>
      <c r="GV176" s="104"/>
      <c r="GW176" s="104"/>
      <c r="GX176" s="104"/>
      <c r="GY176" s="104"/>
      <c r="GZ176" s="104"/>
      <c r="HA176" s="104"/>
      <c r="HB176" s="104"/>
      <c r="HC176" s="104"/>
      <c r="HD176" s="104"/>
      <c r="HE176" s="104"/>
      <c r="HF176" s="104"/>
      <c r="HG176" s="104"/>
      <c r="HH176" s="104"/>
      <c r="HI176" s="104"/>
      <c r="HJ176" s="104"/>
      <c r="HK176" s="104"/>
      <c r="HL176" s="104"/>
      <c r="HM176" s="104"/>
      <c r="HN176" s="104"/>
      <c r="HO176" s="104"/>
      <c r="HP176" s="104"/>
      <c r="HQ176" s="104"/>
      <c r="HR176" s="104"/>
      <c r="HS176" s="104"/>
      <c r="HT176" s="104"/>
      <c r="HU176" s="104"/>
      <c r="HV176" s="104"/>
      <c r="HW176" s="104"/>
      <c r="HX176" s="104"/>
      <c r="HY176" s="104"/>
      <c r="HZ176" s="104"/>
      <c r="IA176" s="104"/>
      <c r="IB176" s="104"/>
      <c r="IC176" s="104"/>
      <c r="ID176" s="104"/>
      <c r="IE176" s="104"/>
      <c r="IF176" s="104"/>
      <c r="IG176" s="104"/>
      <c r="IH176" s="104"/>
      <c r="II176" s="104"/>
      <c r="IJ176" s="104"/>
      <c r="IK176" s="104"/>
      <c r="IL176" s="104"/>
      <c r="IM176" s="104"/>
      <c r="IN176" s="104"/>
      <c r="IO176" s="104"/>
      <c r="IP176" s="104"/>
      <c r="IQ176" s="104"/>
      <c r="IR176" s="104"/>
      <c r="IS176" s="104"/>
      <c r="IT176" s="104"/>
      <c r="IU176" s="104"/>
    </row>
    <row r="177" s="64" customFormat="1" ht="18" customHeight="1" spans="1:255">
      <c r="A177" s="99" t="s">
        <v>339</v>
      </c>
      <c r="B177" s="99" t="s">
        <v>340</v>
      </c>
      <c r="C177" s="99">
        <v>2025</v>
      </c>
      <c r="D177" s="99" t="s">
        <v>341</v>
      </c>
      <c r="E177" s="99" t="s">
        <v>415</v>
      </c>
      <c r="F177" s="99" t="s">
        <v>416</v>
      </c>
      <c r="G177" s="111">
        <v>88</v>
      </c>
      <c r="H177" s="111">
        <v>2.5</v>
      </c>
      <c r="I177" s="111">
        <f t="shared" si="66"/>
        <v>90.5</v>
      </c>
      <c r="J177" s="112">
        <v>81.5764705882353</v>
      </c>
      <c r="K177" s="111">
        <v>1</v>
      </c>
      <c r="L177" s="111">
        <f t="shared" si="88"/>
        <v>82.5764705882353</v>
      </c>
      <c r="M177" s="111">
        <v>79.75</v>
      </c>
      <c r="N177" s="111">
        <v>2.25</v>
      </c>
      <c r="O177" s="111">
        <f t="shared" si="89"/>
        <v>82</v>
      </c>
      <c r="P177" s="111">
        <v>60</v>
      </c>
      <c r="Q177" s="111">
        <v>0</v>
      </c>
      <c r="R177" s="111">
        <f t="shared" si="90"/>
        <v>60</v>
      </c>
      <c r="S177" s="111">
        <v>60</v>
      </c>
      <c r="T177" s="111">
        <v>9.5</v>
      </c>
      <c r="U177" s="111">
        <f t="shared" si="91"/>
        <v>69.5</v>
      </c>
      <c r="V177" s="111">
        <f t="shared" si="71"/>
        <v>81.5573529411765</v>
      </c>
      <c r="W177" s="99">
        <v>37</v>
      </c>
      <c r="X177" s="99">
        <v>38</v>
      </c>
      <c r="Y177" s="57" t="s">
        <v>40</v>
      </c>
      <c r="Z177" s="99">
        <v>84</v>
      </c>
      <c r="AA177" s="99"/>
      <c r="AB177" s="99"/>
      <c r="AC177" s="99"/>
      <c r="AD177" s="99"/>
      <c r="AE177" s="113"/>
      <c r="AF177" s="113"/>
      <c r="AG177" s="113"/>
      <c r="AH177" s="113"/>
      <c r="AI177" s="113"/>
      <c r="AJ177" s="113"/>
      <c r="AK177" s="113"/>
      <c r="AL177" s="113"/>
      <c r="AM177" s="113"/>
      <c r="AN177" s="113"/>
      <c r="AO177" s="113"/>
      <c r="AP177" s="113"/>
      <c r="AQ177" s="113"/>
      <c r="AR177" s="113"/>
      <c r="AS177" s="113"/>
      <c r="AT177" s="113"/>
      <c r="AU177" s="113"/>
      <c r="AV177" s="113"/>
      <c r="AW177" s="113"/>
      <c r="AX177" s="113"/>
      <c r="AY177" s="113"/>
      <c r="AZ177" s="113"/>
      <c r="BA177" s="113"/>
      <c r="BB177" s="113"/>
      <c r="BC177" s="113"/>
      <c r="BD177" s="113"/>
      <c r="BE177" s="113"/>
      <c r="BF177" s="113"/>
      <c r="BG177" s="113"/>
      <c r="BH177" s="113"/>
      <c r="BI177" s="113"/>
      <c r="BJ177" s="113"/>
      <c r="BK177" s="113"/>
      <c r="BL177" s="113"/>
      <c r="BM177" s="113"/>
      <c r="BN177" s="113"/>
      <c r="BO177" s="113"/>
      <c r="BP177" s="113"/>
      <c r="BQ177" s="113"/>
      <c r="BR177" s="113"/>
      <c r="BS177" s="113"/>
      <c r="BT177" s="113"/>
      <c r="BU177" s="113"/>
      <c r="BV177" s="113"/>
      <c r="BW177" s="113"/>
      <c r="BX177" s="113"/>
      <c r="BY177" s="113"/>
      <c r="BZ177" s="113"/>
      <c r="CA177" s="113"/>
      <c r="CB177" s="113"/>
      <c r="CC177" s="113"/>
      <c r="CD177" s="113"/>
      <c r="CE177" s="113"/>
      <c r="CF177" s="113"/>
      <c r="CG177" s="113"/>
      <c r="CH177" s="113"/>
      <c r="CI177" s="113"/>
      <c r="CJ177" s="113"/>
      <c r="CK177" s="113"/>
      <c r="CL177" s="113"/>
      <c r="CM177" s="113"/>
      <c r="CN177" s="113"/>
      <c r="CO177" s="113"/>
      <c r="CP177" s="113"/>
      <c r="CQ177" s="113"/>
      <c r="CR177" s="113"/>
      <c r="CS177" s="113"/>
      <c r="CT177" s="113"/>
      <c r="CU177" s="113"/>
      <c r="CV177" s="113"/>
      <c r="CW177" s="113"/>
      <c r="CX177" s="113"/>
      <c r="CY177" s="113"/>
      <c r="CZ177" s="113"/>
      <c r="DA177" s="113"/>
      <c r="DB177" s="104"/>
      <c r="DC177" s="104"/>
      <c r="DD177" s="104"/>
      <c r="DE177" s="104"/>
      <c r="DF177" s="104"/>
      <c r="DG177" s="104"/>
      <c r="DH177" s="104"/>
      <c r="DI177" s="104"/>
      <c r="DJ177" s="104"/>
      <c r="DK177" s="104"/>
      <c r="DL177" s="104"/>
      <c r="DM177" s="104"/>
      <c r="DN177" s="104"/>
      <c r="DO177" s="104"/>
      <c r="DP177" s="104"/>
      <c r="DQ177" s="104"/>
      <c r="DR177" s="104"/>
      <c r="DS177" s="104"/>
      <c r="DT177" s="104"/>
      <c r="DU177" s="104"/>
      <c r="DV177" s="104"/>
      <c r="DW177" s="104"/>
      <c r="DX177" s="104"/>
      <c r="DY177" s="104"/>
      <c r="DZ177" s="104"/>
      <c r="EA177" s="104"/>
      <c r="EB177" s="104"/>
      <c r="EC177" s="104"/>
      <c r="ED177" s="104"/>
      <c r="EE177" s="104"/>
      <c r="EF177" s="104"/>
      <c r="EG177" s="104"/>
      <c r="EH177" s="104"/>
      <c r="EI177" s="104"/>
      <c r="EJ177" s="104"/>
      <c r="EK177" s="104"/>
      <c r="EL177" s="104"/>
      <c r="EM177" s="104"/>
      <c r="EN177" s="104"/>
      <c r="EO177" s="104"/>
      <c r="EP177" s="104"/>
      <c r="EQ177" s="104"/>
      <c r="ER177" s="104"/>
      <c r="ES177" s="104"/>
      <c r="ET177" s="104"/>
      <c r="EU177" s="104"/>
      <c r="EV177" s="104"/>
      <c r="EW177" s="104"/>
      <c r="EX177" s="104"/>
      <c r="EY177" s="104"/>
      <c r="EZ177" s="104"/>
      <c r="FA177" s="104"/>
      <c r="FB177" s="104"/>
      <c r="FC177" s="104"/>
      <c r="FD177" s="104"/>
      <c r="FE177" s="104"/>
      <c r="FF177" s="104"/>
      <c r="FG177" s="104"/>
      <c r="FH177" s="104"/>
      <c r="FI177" s="104"/>
      <c r="FJ177" s="104"/>
      <c r="FK177" s="104"/>
      <c r="FL177" s="104"/>
      <c r="FM177" s="104"/>
      <c r="FN177" s="104"/>
      <c r="FO177" s="104"/>
      <c r="FP177" s="104"/>
      <c r="FQ177" s="104"/>
      <c r="FR177" s="104"/>
      <c r="FS177" s="104"/>
      <c r="FT177" s="104"/>
      <c r="FU177" s="104"/>
      <c r="FV177" s="104"/>
      <c r="FW177" s="104"/>
      <c r="FX177" s="104"/>
      <c r="FY177" s="104"/>
      <c r="FZ177" s="104"/>
      <c r="GA177" s="104"/>
      <c r="GB177" s="104"/>
      <c r="GC177" s="104"/>
      <c r="GD177" s="104"/>
      <c r="GE177" s="104"/>
      <c r="GF177" s="104"/>
      <c r="GG177" s="104"/>
      <c r="GH177" s="104"/>
      <c r="GI177" s="104"/>
      <c r="GJ177" s="104"/>
      <c r="GK177" s="104"/>
      <c r="GL177" s="104"/>
      <c r="GM177" s="104"/>
      <c r="GN177" s="104"/>
      <c r="GO177" s="104"/>
      <c r="GP177" s="104"/>
      <c r="GQ177" s="104"/>
      <c r="GR177" s="104"/>
      <c r="GS177" s="104"/>
      <c r="GT177" s="104"/>
      <c r="GU177" s="104"/>
      <c r="GV177" s="104"/>
      <c r="GW177" s="104"/>
      <c r="GX177" s="104"/>
      <c r="GY177" s="104"/>
      <c r="GZ177" s="104"/>
      <c r="HA177" s="104"/>
      <c r="HB177" s="104"/>
      <c r="HC177" s="104"/>
      <c r="HD177" s="104"/>
      <c r="HE177" s="104"/>
      <c r="HF177" s="104"/>
      <c r="HG177" s="104"/>
      <c r="HH177" s="104"/>
      <c r="HI177" s="104"/>
      <c r="HJ177" s="104"/>
      <c r="HK177" s="104"/>
      <c r="HL177" s="104"/>
      <c r="HM177" s="104"/>
      <c r="HN177" s="104"/>
      <c r="HO177" s="104"/>
      <c r="HP177" s="104"/>
      <c r="HQ177" s="104"/>
      <c r="HR177" s="104"/>
      <c r="HS177" s="104"/>
      <c r="HT177" s="104"/>
      <c r="HU177" s="104"/>
      <c r="HV177" s="104"/>
      <c r="HW177" s="104"/>
      <c r="HX177" s="104"/>
      <c r="HY177" s="104"/>
      <c r="HZ177" s="104"/>
      <c r="IA177" s="104"/>
      <c r="IB177" s="104"/>
      <c r="IC177" s="104"/>
      <c r="ID177" s="104"/>
      <c r="IE177" s="104"/>
      <c r="IF177" s="104"/>
      <c r="IG177" s="104"/>
      <c r="IH177" s="104"/>
      <c r="II177" s="104"/>
      <c r="IJ177" s="104"/>
      <c r="IK177" s="104"/>
      <c r="IL177" s="104"/>
      <c r="IM177" s="104"/>
      <c r="IN177" s="104"/>
      <c r="IO177" s="104"/>
      <c r="IP177" s="104"/>
      <c r="IQ177" s="104"/>
      <c r="IR177" s="104"/>
      <c r="IS177" s="104"/>
      <c r="IT177" s="104"/>
      <c r="IU177" s="104"/>
    </row>
    <row r="178" s="64" customFormat="1" ht="18" customHeight="1" spans="1:255">
      <c r="A178" s="99" t="s">
        <v>339</v>
      </c>
      <c r="B178" s="99" t="s">
        <v>340</v>
      </c>
      <c r="C178" s="99">
        <v>2025</v>
      </c>
      <c r="D178" s="99" t="s">
        <v>341</v>
      </c>
      <c r="E178" s="99" t="s">
        <v>417</v>
      </c>
      <c r="F178" s="99" t="s">
        <v>418</v>
      </c>
      <c r="G178" s="111">
        <v>88</v>
      </c>
      <c r="H178" s="111">
        <v>1</v>
      </c>
      <c r="I178" s="111">
        <f t="shared" si="66"/>
        <v>89</v>
      </c>
      <c r="J178" s="112">
        <v>81.1176470588235</v>
      </c>
      <c r="K178" s="111">
        <v>1</v>
      </c>
      <c r="L178" s="111">
        <f t="shared" si="88"/>
        <v>82.1176470588235</v>
      </c>
      <c r="M178" s="111">
        <v>85.7</v>
      </c>
      <c r="N178" s="111">
        <v>0</v>
      </c>
      <c r="O178" s="111">
        <f t="shared" si="89"/>
        <v>85.7</v>
      </c>
      <c r="P178" s="111">
        <v>60</v>
      </c>
      <c r="Q178" s="111">
        <v>0</v>
      </c>
      <c r="R178" s="111">
        <f t="shared" si="90"/>
        <v>60</v>
      </c>
      <c r="S178" s="111">
        <v>60</v>
      </c>
      <c r="T178" s="111">
        <v>10.5</v>
      </c>
      <c r="U178" s="111">
        <f t="shared" si="91"/>
        <v>70.5</v>
      </c>
      <c r="V178" s="111">
        <f t="shared" si="71"/>
        <v>81.2982352941176</v>
      </c>
      <c r="W178" s="99">
        <v>38</v>
      </c>
      <c r="X178" s="99">
        <v>41</v>
      </c>
      <c r="Y178" s="57" t="s">
        <v>40</v>
      </c>
      <c r="Z178" s="99">
        <v>84</v>
      </c>
      <c r="AA178" s="99"/>
      <c r="AB178" s="99"/>
      <c r="AC178" s="99"/>
      <c r="AD178" s="99"/>
      <c r="AE178" s="113"/>
      <c r="AF178" s="113"/>
      <c r="AG178" s="113"/>
      <c r="AH178" s="113"/>
      <c r="AI178" s="113"/>
      <c r="AJ178" s="113"/>
      <c r="AK178" s="113"/>
      <c r="AL178" s="113"/>
      <c r="AM178" s="113"/>
      <c r="AN178" s="113"/>
      <c r="AO178" s="113"/>
      <c r="AP178" s="113"/>
      <c r="AQ178" s="113"/>
      <c r="AR178" s="113"/>
      <c r="AS178" s="113"/>
      <c r="AT178" s="113"/>
      <c r="AU178" s="113"/>
      <c r="AV178" s="113"/>
      <c r="AW178" s="113"/>
      <c r="AX178" s="113"/>
      <c r="AY178" s="113"/>
      <c r="AZ178" s="113"/>
      <c r="BA178" s="113"/>
      <c r="BB178" s="113"/>
      <c r="BC178" s="113"/>
      <c r="BD178" s="113"/>
      <c r="BE178" s="113"/>
      <c r="BF178" s="113"/>
      <c r="BG178" s="113"/>
      <c r="BH178" s="113"/>
      <c r="BI178" s="113"/>
      <c r="BJ178" s="113"/>
      <c r="BK178" s="113"/>
      <c r="BL178" s="113"/>
      <c r="BM178" s="113"/>
      <c r="BN178" s="113"/>
      <c r="BO178" s="113"/>
      <c r="BP178" s="113"/>
      <c r="BQ178" s="113"/>
      <c r="BR178" s="113"/>
      <c r="BS178" s="113"/>
      <c r="BT178" s="113"/>
      <c r="BU178" s="113"/>
      <c r="BV178" s="113"/>
      <c r="BW178" s="113"/>
      <c r="BX178" s="113"/>
      <c r="BY178" s="113"/>
      <c r="BZ178" s="113"/>
      <c r="CA178" s="113"/>
      <c r="CB178" s="113"/>
      <c r="CC178" s="113"/>
      <c r="CD178" s="113"/>
      <c r="CE178" s="113"/>
      <c r="CF178" s="113"/>
      <c r="CG178" s="113"/>
      <c r="CH178" s="113"/>
      <c r="CI178" s="113"/>
      <c r="CJ178" s="113"/>
      <c r="CK178" s="113"/>
      <c r="CL178" s="113"/>
      <c r="CM178" s="113"/>
      <c r="CN178" s="113"/>
      <c r="CO178" s="113"/>
      <c r="CP178" s="113"/>
      <c r="CQ178" s="113"/>
      <c r="CR178" s="113"/>
      <c r="CS178" s="113"/>
      <c r="CT178" s="113"/>
      <c r="CU178" s="113"/>
      <c r="CV178" s="113"/>
      <c r="CW178" s="113"/>
      <c r="CX178" s="113"/>
      <c r="CY178" s="113"/>
      <c r="CZ178" s="113"/>
      <c r="DA178" s="113"/>
      <c r="DB178" s="104"/>
      <c r="DC178" s="104"/>
      <c r="DD178" s="104"/>
      <c r="DE178" s="104"/>
      <c r="DF178" s="104"/>
      <c r="DG178" s="104"/>
      <c r="DH178" s="104"/>
      <c r="DI178" s="104"/>
      <c r="DJ178" s="104"/>
      <c r="DK178" s="104"/>
      <c r="DL178" s="104"/>
      <c r="DM178" s="104"/>
      <c r="DN178" s="104"/>
      <c r="DO178" s="104"/>
      <c r="DP178" s="104"/>
      <c r="DQ178" s="104"/>
      <c r="DR178" s="104"/>
      <c r="DS178" s="104"/>
      <c r="DT178" s="104"/>
      <c r="DU178" s="104"/>
      <c r="DV178" s="104"/>
      <c r="DW178" s="104"/>
      <c r="DX178" s="104"/>
      <c r="DY178" s="104"/>
      <c r="DZ178" s="104"/>
      <c r="EA178" s="104"/>
      <c r="EB178" s="104"/>
      <c r="EC178" s="104"/>
      <c r="ED178" s="104"/>
      <c r="EE178" s="104"/>
      <c r="EF178" s="104"/>
      <c r="EG178" s="104"/>
      <c r="EH178" s="104"/>
      <c r="EI178" s="104"/>
      <c r="EJ178" s="104"/>
      <c r="EK178" s="104"/>
      <c r="EL178" s="104"/>
      <c r="EM178" s="104"/>
      <c r="EN178" s="104"/>
      <c r="EO178" s="104"/>
      <c r="EP178" s="104"/>
      <c r="EQ178" s="104"/>
      <c r="ER178" s="104"/>
      <c r="ES178" s="104"/>
      <c r="ET178" s="104"/>
      <c r="EU178" s="104"/>
      <c r="EV178" s="104"/>
      <c r="EW178" s="104"/>
      <c r="EX178" s="104"/>
      <c r="EY178" s="104"/>
      <c r="EZ178" s="104"/>
      <c r="FA178" s="104"/>
      <c r="FB178" s="104"/>
      <c r="FC178" s="104"/>
      <c r="FD178" s="104"/>
      <c r="FE178" s="104"/>
      <c r="FF178" s="104"/>
      <c r="FG178" s="104"/>
      <c r="FH178" s="104"/>
      <c r="FI178" s="104"/>
      <c r="FJ178" s="104"/>
      <c r="FK178" s="104"/>
      <c r="FL178" s="104"/>
      <c r="FM178" s="104"/>
      <c r="FN178" s="104"/>
      <c r="FO178" s="104"/>
      <c r="FP178" s="104"/>
      <c r="FQ178" s="104"/>
      <c r="FR178" s="104"/>
      <c r="FS178" s="104"/>
      <c r="FT178" s="104"/>
      <c r="FU178" s="104"/>
      <c r="FV178" s="104"/>
      <c r="FW178" s="104"/>
      <c r="FX178" s="104"/>
      <c r="FY178" s="104"/>
      <c r="FZ178" s="104"/>
      <c r="GA178" s="104"/>
      <c r="GB178" s="104"/>
      <c r="GC178" s="104"/>
      <c r="GD178" s="104"/>
      <c r="GE178" s="104"/>
      <c r="GF178" s="104"/>
      <c r="GG178" s="104"/>
      <c r="GH178" s="104"/>
      <c r="GI178" s="104"/>
      <c r="GJ178" s="104"/>
      <c r="GK178" s="104"/>
      <c r="GL178" s="104"/>
      <c r="GM178" s="104"/>
      <c r="GN178" s="104"/>
      <c r="GO178" s="104"/>
      <c r="GP178" s="104"/>
      <c r="GQ178" s="104"/>
      <c r="GR178" s="104"/>
      <c r="GS178" s="104"/>
      <c r="GT178" s="104"/>
      <c r="GU178" s="104"/>
      <c r="GV178" s="104"/>
      <c r="GW178" s="104"/>
      <c r="GX178" s="104"/>
      <c r="GY178" s="104"/>
      <c r="GZ178" s="104"/>
      <c r="HA178" s="104"/>
      <c r="HB178" s="104"/>
      <c r="HC178" s="104"/>
      <c r="HD178" s="104"/>
      <c r="HE178" s="104"/>
      <c r="HF178" s="104"/>
      <c r="HG178" s="104"/>
      <c r="HH178" s="104"/>
      <c r="HI178" s="104"/>
      <c r="HJ178" s="104"/>
      <c r="HK178" s="104"/>
      <c r="HL178" s="104"/>
      <c r="HM178" s="104"/>
      <c r="HN178" s="104"/>
      <c r="HO178" s="104"/>
      <c r="HP178" s="104"/>
      <c r="HQ178" s="104"/>
      <c r="HR178" s="104"/>
      <c r="HS178" s="104"/>
      <c r="HT178" s="104"/>
      <c r="HU178" s="104"/>
      <c r="HV178" s="104"/>
      <c r="HW178" s="104"/>
      <c r="HX178" s="104"/>
      <c r="HY178" s="104"/>
      <c r="HZ178" s="104"/>
      <c r="IA178" s="104"/>
      <c r="IB178" s="104"/>
      <c r="IC178" s="104"/>
      <c r="ID178" s="104"/>
      <c r="IE178" s="104"/>
      <c r="IF178" s="104"/>
      <c r="IG178" s="104"/>
      <c r="IH178" s="104"/>
      <c r="II178" s="104"/>
      <c r="IJ178" s="104"/>
      <c r="IK178" s="104"/>
      <c r="IL178" s="104"/>
      <c r="IM178" s="104"/>
      <c r="IN178" s="104"/>
      <c r="IO178" s="104"/>
      <c r="IP178" s="104"/>
      <c r="IQ178" s="104"/>
      <c r="IR178" s="104"/>
      <c r="IS178" s="104"/>
      <c r="IT178" s="104"/>
      <c r="IU178" s="104"/>
    </row>
    <row r="179" s="64" customFormat="1" ht="18" customHeight="1" spans="1:255">
      <c r="A179" s="99" t="s">
        <v>339</v>
      </c>
      <c r="B179" s="99" t="s">
        <v>340</v>
      </c>
      <c r="C179" s="99">
        <v>2025</v>
      </c>
      <c r="D179" s="114" t="s">
        <v>345</v>
      </c>
      <c r="E179" s="114" t="s">
        <v>419</v>
      </c>
      <c r="F179" s="114" t="s">
        <v>420</v>
      </c>
      <c r="G179" s="111">
        <v>88</v>
      </c>
      <c r="H179" s="111">
        <v>1</v>
      </c>
      <c r="I179" s="111">
        <f t="shared" si="66"/>
        <v>89</v>
      </c>
      <c r="J179" s="112">
        <v>82.95</v>
      </c>
      <c r="K179" s="111">
        <v>1.08</v>
      </c>
      <c r="L179" s="111">
        <v>84.03</v>
      </c>
      <c r="M179" s="111">
        <v>60.5</v>
      </c>
      <c r="N179" s="111">
        <v>0</v>
      </c>
      <c r="O179" s="111">
        <v>60.5</v>
      </c>
      <c r="P179" s="111">
        <v>60</v>
      </c>
      <c r="Q179" s="111">
        <v>0</v>
      </c>
      <c r="R179" s="111">
        <v>60</v>
      </c>
      <c r="S179" s="111">
        <v>60</v>
      </c>
      <c r="T179" s="111">
        <v>0</v>
      </c>
      <c r="U179" s="111">
        <v>60</v>
      </c>
      <c r="V179" s="111">
        <f t="shared" si="71"/>
        <v>80.9475</v>
      </c>
      <c r="W179" s="99">
        <v>39</v>
      </c>
      <c r="X179" s="99">
        <v>29</v>
      </c>
      <c r="Y179" s="57" t="s">
        <v>141</v>
      </c>
      <c r="Z179" s="99">
        <v>84</v>
      </c>
      <c r="AA179" s="105" t="s">
        <v>421</v>
      </c>
      <c r="AB179" s="99"/>
      <c r="AC179" s="99"/>
      <c r="AD179" s="99"/>
      <c r="AE179" s="113"/>
      <c r="AF179" s="113"/>
      <c r="AG179" s="113"/>
      <c r="AH179" s="113"/>
      <c r="AI179" s="113"/>
      <c r="AJ179" s="113"/>
      <c r="AK179" s="113"/>
      <c r="AL179" s="113"/>
      <c r="AM179" s="113"/>
      <c r="AN179" s="113"/>
      <c r="AO179" s="113"/>
      <c r="AP179" s="113"/>
      <c r="AQ179" s="113"/>
      <c r="AR179" s="113"/>
      <c r="AS179" s="113"/>
      <c r="AT179" s="113"/>
      <c r="AU179" s="113"/>
      <c r="AV179" s="113"/>
      <c r="AW179" s="113"/>
      <c r="AX179" s="113"/>
      <c r="AY179" s="113"/>
      <c r="AZ179" s="113"/>
      <c r="BA179" s="113"/>
      <c r="BB179" s="113"/>
      <c r="BC179" s="113"/>
      <c r="BD179" s="113"/>
      <c r="BE179" s="113"/>
      <c r="BF179" s="113"/>
      <c r="BG179" s="113"/>
      <c r="BH179" s="113"/>
      <c r="BI179" s="113"/>
      <c r="BJ179" s="113"/>
      <c r="BK179" s="113"/>
      <c r="BL179" s="113"/>
      <c r="BM179" s="113"/>
      <c r="BN179" s="113"/>
      <c r="BO179" s="113"/>
      <c r="BP179" s="113"/>
      <c r="BQ179" s="113"/>
      <c r="BR179" s="113"/>
      <c r="BS179" s="113"/>
      <c r="BT179" s="113"/>
      <c r="BU179" s="113"/>
      <c r="BV179" s="113"/>
      <c r="BW179" s="113"/>
      <c r="BX179" s="113"/>
      <c r="BY179" s="113"/>
      <c r="BZ179" s="113"/>
      <c r="CA179" s="113"/>
      <c r="CB179" s="113"/>
      <c r="CC179" s="113"/>
      <c r="CD179" s="113"/>
      <c r="CE179" s="113"/>
      <c r="CF179" s="113"/>
      <c r="CG179" s="113"/>
      <c r="CH179" s="113"/>
      <c r="CI179" s="113"/>
      <c r="CJ179" s="113"/>
      <c r="CK179" s="113"/>
      <c r="CL179" s="113"/>
      <c r="CM179" s="113"/>
      <c r="CN179" s="113"/>
      <c r="CO179" s="113"/>
      <c r="CP179" s="113"/>
      <c r="CQ179" s="113"/>
      <c r="CR179" s="113"/>
      <c r="CS179" s="113"/>
      <c r="CT179" s="113"/>
      <c r="CU179" s="113"/>
      <c r="CV179" s="113"/>
      <c r="CW179" s="113"/>
      <c r="CX179" s="113"/>
      <c r="CY179" s="113"/>
      <c r="CZ179" s="113"/>
      <c r="DA179" s="113"/>
      <c r="DB179" s="104"/>
      <c r="DC179" s="104"/>
      <c r="DD179" s="104"/>
      <c r="DE179" s="104"/>
      <c r="DF179" s="104"/>
      <c r="DG179" s="104"/>
      <c r="DH179" s="104"/>
      <c r="DI179" s="104"/>
      <c r="DJ179" s="104"/>
      <c r="DK179" s="104"/>
      <c r="DL179" s="104"/>
      <c r="DM179" s="104"/>
      <c r="DN179" s="104"/>
      <c r="DO179" s="104"/>
      <c r="DP179" s="104"/>
      <c r="DQ179" s="104"/>
      <c r="DR179" s="104"/>
      <c r="DS179" s="104"/>
      <c r="DT179" s="104"/>
      <c r="DU179" s="104"/>
      <c r="DV179" s="104"/>
      <c r="DW179" s="104"/>
      <c r="DX179" s="104"/>
      <c r="DY179" s="104"/>
      <c r="DZ179" s="104"/>
      <c r="EA179" s="104"/>
      <c r="EB179" s="104"/>
      <c r="EC179" s="104"/>
      <c r="ED179" s="104"/>
      <c r="EE179" s="104"/>
      <c r="EF179" s="104"/>
      <c r="EG179" s="104"/>
      <c r="EH179" s="104"/>
      <c r="EI179" s="104"/>
      <c r="EJ179" s="104"/>
      <c r="EK179" s="104"/>
      <c r="EL179" s="104"/>
      <c r="EM179" s="104"/>
      <c r="EN179" s="104"/>
      <c r="EO179" s="104"/>
      <c r="EP179" s="104"/>
      <c r="EQ179" s="104"/>
      <c r="ER179" s="104"/>
      <c r="ES179" s="104"/>
      <c r="ET179" s="104"/>
      <c r="EU179" s="104"/>
      <c r="EV179" s="104"/>
      <c r="EW179" s="104"/>
      <c r="EX179" s="104"/>
      <c r="EY179" s="104"/>
      <c r="EZ179" s="104"/>
      <c r="FA179" s="104"/>
      <c r="FB179" s="104"/>
      <c r="FC179" s="104"/>
      <c r="FD179" s="104"/>
      <c r="FE179" s="104"/>
      <c r="FF179" s="104"/>
      <c r="FG179" s="104"/>
      <c r="FH179" s="104"/>
      <c r="FI179" s="104"/>
      <c r="FJ179" s="104"/>
      <c r="FK179" s="104"/>
      <c r="FL179" s="104"/>
      <c r="FM179" s="104"/>
      <c r="FN179" s="104"/>
      <c r="FO179" s="104"/>
      <c r="FP179" s="104"/>
      <c r="FQ179" s="104"/>
      <c r="FR179" s="104"/>
      <c r="FS179" s="104"/>
      <c r="FT179" s="104"/>
      <c r="FU179" s="104"/>
      <c r="FV179" s="104"/>
      <c r="FW179" s="104"/>
      <c r="FX179" s="104"/>
      <c r="FY179" s="104"/>
      <c r="FZ179" s="104"/>
      <c r="GA179" s="104"/>
      <c r="GB179" s="104"/>
      <c r="GC179" s="104"/>
      <c r="GD179" s="104"/>
      <c r="GE179" s="104"/>
      <c r="GF179" s="104"/>
      <c r="GG179" s="104"/>
      <c r="GH179" s="104"/>
      <c r="GI179" s="104"/>
      <c r="GJ179" s="104"/>
      <c r="GK179" s="104"/>
      <c r="GL179" s="104"/>
      <c r="GM179" s="104"/>
      <c r="GN179" s="104"/>
      <c r="GO179" s="104"/>
      <c r="GP179" s="104"/>
      <c r="GQ179" s="104"/>
      <c r="GR179" s="104"/>
      <c r="GS179" s="104"/>
      <c r="GT179" s="104"/>
      <c r="GU179" s="104"/>
      <c r="GV179" s="104"/>
      <c r="GW179" s="104"/>
      <c r="GX179" s="104"/>
      <c r="GY179" s="104"/>
      <c r="GZ179" s="104"/>
      <c r="HA179" s="104"/>
      <c r="HB179" s="104"/>
      <c r="HC179" s="104"/>
      <c r="HD179" s="104"/>
      <c r="HE179" s="104"/>
      <c r="HF179" s="104"/>
      <c r="HG179" s="104"/>
      <c r="HH179" s="104"/>
      <c r="HI179" s="104"/>
      <c r="HJ179" s="104"/>
      <c r="HK179" s="104"/>
      <c r="HL179" s="104"/>
      <c r="HM179" s="104"/>
      <c r="HN179" s="104"/>
      <c r="HO179" s="104"/>
      <c r="HP179" s="104"/>
      <c r="HQ179" s="104"/>
      <c r="HR179" s="104"/>
      <c r="HS179" s="104"/>
      <c r="HT179" s="104"/>
      <c r="HU179" s="104"/>
      <c r="HV179" s="104"/>
      <c r="HW179" s="104"/>
      <c r="HX179" s="104"/>
      <c r="HY179" s="104"/>
      <c r="HZ179" s="104"/>
      <c r="IA179" s="104"/>
      <c r="IB179" s="104"/>
      <c r="IC179" s="104"/>
      <c r="ID179" s="104"/>
      <c r="IE179" s="104"/>
      <c r="IF179" s="104"/>
      <c r="IG179" s="104"/>
      <c r="IH179" s="104"/>
      <c r="II179" s="104"/>
      <c r="IJ179" s="104"/>
      <c r="IK179" s="104"/>
      <c r="IL179" s="104"/>
      <c r="IM179" s="104"/>
      <c r="IN179" s="104"/>
      <c r="IO179" s="104"/>
      <c r="IP179" s="104"/>
      <c r="IQ179" s="104"/>
      <c r="IR179" s="104"/>
      <c r="IS179" s="104"/>
      <c r="IT179" s="104"/>
      <c r="IU179" s="104"/>
    </row>
    <row r="180" s="64" customFormat="1" ht="18" customHeight="1" spans="1:255">
      <c r="A180" s="99" t="s">
        <v>339</v>
      </c>
      <c r="B180" s="99" t="s">
        <v>340</v>
      </c>
      <c r="C180" s="99">
        <v>2025</v>
      </c>
      <c r="D180" s="114" t="s">
        <v>345</v>
      </c>
      <c r="E180" s="114">
        <v>2534110240</v>
      </c>
      <c r="F180" s="114" t="s">
        <v>422</v>
      </c>
      <c r="G180" s="111">
        <v>88</v>
      </c>
      <c r="H180" s="111">
        <v>0</v>
      </c>
      <c r="I180" s="111">
        <f t="shared" si="66"/>
        <v>88</v>
      </c>
      <c r="J180" s="112">
        <v>81.6</v>
      </c>
      <c r="K180" s="111">
        <v>1</v>
      </c>
      <c r="L180" s="111">
        <v>82.6</v>
      </c>
      <c r="M180" s="111">
        <v>77.3</v>
      </c>
      <c r="N180" s="111">
        <v>0</v>
      </c>
      <c r="O180" s="111">
        <v>77.3</v>
      </c>
      <c r="P180" s="111">
        <v>60</v>
      </c>
      <c r="Q180" s="111">
        <v>0</v>
      </c>
      <c r="R180" s="111">
        <v>60</v>
      </c>
      <c r="S180" s="111">
        <v>60</v>
      </c>
      <c r="T180" s="111">
        <v>0.5</v>
      </c>
      <c r="U180" s="111">
        <v>60.5</v>
      </c>
      <c r="V180" s="111">
        <f t="shared" si="71"/>
        <v>80.64</v>
      </c>
      <c r="W180" s="99">
        <v>40</v>
      </c>
      <c r="X180" s="99">
        <v>37</v>
      </c>
      <c r="Y180" s="57" t="s">
        <v>40</v>
      </c>
      <c r="Z180" s="99">
        <v>84</v>
      </c>
      <c r="AA180" s="99"/>
      <c r="AB180" s="99"/>
      <c r="AC180" s="99"/>
      <c r="AD180" s="99"/>
      <c r="AE180" s="113"/>
      <c r="AF180" s="113"/>
      <c r="AG180" s="113"/>
      <c r="AH180" s="113"/>
      <c r="AI180" s="113"/>
      <c r="AJ180" s="113"/>
      <c r="AK180" s="113"/>
      <c r="AL180" s="113"/>
      <c r="AM180" s="113"/>
      <c r="AN180" s="113"/>
      <c r="AO180" s="113"/>
      <c r="AP180" s="113"/>
      <c r="AQ180" s="113"/>
      <c r="AR180" s="113"/>
      <c r="AS180" s="113"/>
      <c r="AT180" s="113"/>
      <c r="AU180" s="113"/>
      <c r="AV180" s="113"/>
      <c r="AW180" s="113"/>
      <c r="AX180" s="113"/>
      <c r="AY180" s="113"/>
      <c r="AZ180" s="113"/>
      <c r="BA180" s="113"/>
      <c r="BB180" s="113"/>
      <c r="BC180" s="113"/>
      <c r="BD180" s="113"/>
      <c r="BE180" s="113"/>
      <c r="BF180" s="113"/>
      <c r="BG180" s="113"/>
      <c r="BH180" s="113"/>
      <c r="BI180" s="113"/>
      <c r="BJ180" s="113"/>
      <c r="BK180" s="113"/>
      <c r="BL180" s="113"/>
      <c r="BM180" s="113"/>
      <c r="BN180" s="113"/>
      <c r="BO180" s="113"/>
      <c r="BP180" s="113"/>
      <c r="BQ180" s="113"/>
      <c r="BR180" s="113"/>
      <c r="BS180" s="113"/>
      <c r="BT180" s="113"/>
      <c r="BU180" s="113"/>
      <c r="BV180" s="113"/>
      <c r="BW180" s="113"/>
      <c r="BX180" s="113"/>
      <c r="BY180" s="113"/>
      <c r="BZ180" s="113"/>
      <c r="CA180" s="113"/>
      <c r="CB180" s="113"/>
      <c r="CC180" s="113"/>
      <c r="CD180" s="113"/>
      <c r="CE180" s="113"/>
      <c r="CF180" s="113"/>
      <c r="CG180" s="113"/>
      <c r="CH180" s="113"/>
      <c r="CI180" s="113"/>
      <c r="CJ180" s="113"/>
      <c r="CK180" s="113"/>
      <c r="CL180" s="113"/>
      <c r="CM180" s="113"/>
      <c r="CN180" s="113"/>
      <c r="CO180" s="113"/>
      <c r="CP180" s="113"/>
      <c r="CQ180" s="113"/>
      <c r="CR180" s="113"/>
      <c r="CS180" s="113"/>
      <c r="CT180" s="113"/>
      <c r="CU180" s="113"/>
      <c r="CV180" s="113"/>
      <c r="CW180" s="113"/>
      <c r="CX180" s="113"/>
      <c r="CY180" s="113"/>
      <c r="CZ180" s="113"/>
      <c r="DA180" s="113"/>
      <c r="DB180" s="104"/>
      <c r="DC180" s="104"/>
      <c r="DD180" s="104"/>
      <c r="DE180" s="104"/>
      <c r="DF180" s="104"/>
      <c r="DG180" s="104"/>
      <c r="DH180" s="104"/>
      <c r="DI180" s="104"/>
      <c r="DJ180" s="104"/>
      <c r="DK180" s="104"/>
      <c r="DL180" s="104"/>
      <c r="DM180" s="104"/>
      <c r="DN180" s="104"/>
      <c r="DO180" s="104"/>
      <c r="DP180" s="104"/>
      <c r="DQ180" s="104"/>
      <c r="DR180" s="104"/>
      <c r="DS180" s="104"/>
      <c r="DT180" s="104"/>
      <c r="DU180" s="104"/>
      <c r="DV180" s="104"/>
      <c r="DW180" s="104"/>
      <c r="DX180" s="104"/>
      <c r="DY180" s="104"/>
      <c r="DZ180" s="104"/>
      <c r="EA180" s="104"/>
      <c r="EB180" s="104"/>
      <c r="EC180" s="104"/>
      <c r="ED180" s="104"/>
      <c r="EE180" s="104"/>
      <c r="EF180" s="104"/>
      <c r="EG180" s="104"/>
      <c r="EH180" s="104"/>
      <c r="EI180" s="104"/>
      <c r="EJ180" s="104"/>
      <c r="EK180" s="104"/>
      <c r="EL180" s="104"/>
      <c r="EM180" s="104"/>
      <c r="EN180" s="104"/>
      <c r="EO180" s="104"/>
      <c r="EP180" s="104"/>
      <c r="EQ180" s="104"/>
      <c r="ER180" s="104"/>
      <c r="ES180" s="104"/>
      <c r="ET180" s="104"/>
      <c r="EU180" s="104"/>
      <c r="EV180" s="104"/>
      <c r="EW180" s="104"/>
      <c r="EX180" s="104"/>
      <c r="EY180" s="104"/>
      <c r="EZ180" s="104"/>
      <c r="FA180" s="104"/>
      <c r="FB180" s="104"/>
      <c r="FC180" s="104"/>
      <c r="FD180" s="104"/>
      <c r="FE180" s="104"/>
      <c r="FF180" s="104"/>
      <c r="FG180" s="104"/>
      <c r="FH180" s="104"/>
      <c r="FI180" s="104"/>
      <c r="FJ180" s="104"/>
      <c r="FK180" s="104"/>
      <c r="FL180" s="104"/>
      <c r="FM180" s="104"/>
      <c r="FN180" s="104"/>
      <c r="FO180" s="104"/>
      <c r="FP180" s="104"/>
      <c r="FQ180" s="104"/>
      <c r="FR180" s="104"/>
      <c r="FS180" s="104"/>
      <c r="FT180" s="104"/>
      <c r="FU180" s="104"/>
      <c r="FV180" s="104"/>
      <c r="FW180" s="104"/>
      <c r="FX180" s="104"/>
      <c r="FY180" s="104"/>
      <c r="FZ180" s="104"/>
      <c r="GA180" s="104"/>
      <c r="GB180" s="104"/>
      <c r="GC180" s="104"/>
      <c r="GD180" s="104"/>
      <c r="GE180" s="104"/>
      <c r="GF180" s="104"/>
      <c r="GG180" s="104"/>
      <c r="GH180" s="104"/>
      <c r="GI180" s="104"/>
      <c r="GJ180" s="104"/>
      <c r="GK180" s="104"/>
      <c r="GL180" s="104"/>
      <c r="GM180" s="104"/>
      <c r="GN180" s="104"/>
      <c r="GO180" s="104"/>
      <c r="GP180" s="104"/>
      <c r="GQ180" s="104"/>
      <c r="GR180" s="104"/>
      <c r="GS180" s="104"/>
      <c r="GT180" s="104"/>
      <c r="GU180" s="104"/>
      <c r="GV180" s="104"/>
      <c r="GW180" s="104"/>
      <c r="GX180" s="104"/>
      <c r="GY180" s="104"/>
      <c r="GZ180" s="104"/>
      <c r="HA180" s="104"/>
      <c r="HB180" s="104"/>
      <c r="HC180" s="104"/>
      <c r="HD180" s="104"/>
      <c r="HE180" s="104"/>
      <c r="HF180" s="104"/>
      <c r="HG180" s="104"/>
      <c r="HH180" s="104"/>
      <c r="HI180" s="104"/>
      <c r="HJ180" s="104"/>
      <c r="HK180" s="104"/>
      <c r="HL180" s="104"/>
      <c r="HM180" s="104"/>
      <c r="HN180" s="104"/>
      <c r="HO180" s="104"/>
      <c r="HP180" s="104"/>
      <c r="HQ180" s="104"/>
      <c r="HR180" s="104"/>
      <c r="HS180" s="104"/>
      <c r="HT180" s="104"/>
      <c r="HU180" s="104"/>
      <c r="HV180" s="104"/>
      <c r="HW180" s="104"/>
      <c r="HX180" s="104"/>
      <c r="HY180" s="104"/>
      <c r="HZ180" s="104"/>
      <c r="IA180" s="104"/>
      <c r="IB180" s="104"/>
      <c r="IC180" s="104"/>
      <c r="ID180" s="104"/>
      <c r="IE180" s="104"/>
      <c r="IF180" s="104"/>
      <c r="IG180" s="104"/>
      <c r="IH180" s="104"/>
      <c r="II180" s="104"/>
      <c r="IJ180" s="104"/>
      <c r="IK180" s="104"/>
      <c r="IL180" s="104"/>
      <c r="IM180" s="104"/>
      <c r="IN180" s="104"/>
      <c r="IO180" s="104"/>
      <c r="IP180" s="104"/>
      <c r="IQ180" s="104"/>
      <c r="IR180" s="104"/>
      <c r="IS180" s="104"/>
      <c r="IT180" s="104"/>
      <c r="IU180" s="104"/>
    </row>
    <row r="181" s="64" customFormat="1" ht="18" customHeight="1" spans="1:255">
      <c r="A181" s="99" t="s">
        <v>339</v>
      </c>
      <c r="B181" s="99" t="s">
        <v>340</v>
      </c>
      <c r="C181" s="99">
        <v>2025</v>
      </c>
      <c r="D181" s="99" t="s">
        <v>341</v>
      </c>
      <c r="E181" s="99" t="s">
        <v>423</v>
      </c>
      <c r="F181" s="99" t="s">
        <v>424</v>
      </c>
      <c r="G181" s="111">
        <v>88</v>
      </c>
      <c r="H181" s="111">
        <v>0</v>
      </c>
      <c r="I181" s="111">
        <f t="shared" si="66"/>
        <v>88</v>
      </c>
      <c r="J181" s="112">
        <v>82.3529411764706</v>
      </c>
      <c r="K181" s="111">
        <v>0</v>
      </c>
      <c r="L181" s="111">
        <f t="shared" ref="L181:L183" si="92">J181+K181</f>
        <v>82.3529411764706</v>
      </c>
      <c r="M181" s="111">
        <v>77.525</v>
      </c>
      <c r="N181" s="111">
        <v>0</v>
      </c>
      <c r="O181" s="111">
        <f t="shared" ref="O181:O183" si="93">M181+N181</f>
        <v>77.525</v>
      </c>
      <c r="P181" s="111">
        <v>60</v>
      </c>
      <c r="Q181" s="111">
        <v>0</v>
      </c>
      <c r="R181" s="111">
        <f t="shared" ref="R181:R183" si="94">P181+Q181</f>
        <v>60</v>
      </c>
      <c r="S181" s="111">
        <v>60</v>
      </c>
      <c r="T181" s="111">
        <v>0</v>
      </c>
      <c r="U181" s="111">
        <f t="shared" ref="U181:U183" si="95">S181+T181</f>
        <v>60</v>
      </c>
      <c r="V181" s="111">
        <f t="shared" si="71"/>
        <v>80.4409558823529</v>
      </c>
      <c r="W181" s="99">
        <v>41</v>
      </c>
      <c r="X181" s="99">
        <v>34</v>
      </c>
      <c r="Y181" s="57" t="s">
        <v>40</v>
      </c>
      <c r="Z181" s="99">
        <v>84</v>
      </c>
      <c r="AA181" s="99"/>
      <c r="AB181" s="99"/>
      <c r="AC181" s="99"/>
      <c r="AD181" s="99"/>
      <c r="AE181" s="113"/>
      <c r="AF181" s="113"/>
      <c r="AG181" s="113"/>
      <c r="AH181" s="113"/>
      <c r="AI181" s="113"/>
      <c r="AJ181" s="113"/>
      <c r="AK181" s="113"/>
      <c r="AL181" s="113"/>
      <c r="AM181" s="113"/>
      <c r="AN181" s="113"/>
      <c r="AO181" s="113"/>
      <c r="AP181" s="113"/>
      <c r="AQ181" s="113"/>
      <c r="AR181" s="113"/>
      <c r="AS181" s="113"/>
      <c r="AT181" s="113"/>
      <c r="AU181" s="113"/>
      <c r="AV181" s="113"/>
      <c r="AW181" s="113"/>
      <c r="AX181" s="113"/>
      <c r="AY181" s="113"/>
      <c r="AZ181" s="113"/>
      <c r="BA181" s="113"/>
      <c r="BB181" s="113"/>
      <c r="BC181" s="113"/>
      <c r="BD181" s="113"/>
      <c r="BE181" s="113"/>
      <c r="BF181" s="113"/>
      <c r="BG181" s="113"/>
      <c r="BH181" s="113"/>
      <c r="BI181" s="113"/>
      <c r="BJ181" s="113"/>
      <c r="BK181" s="113"/>
      <c r="BL181" s="113"/>
      <c r="BM181" s="113"/>
      <c r="BN181" s="113"/>
      <c r="BO181" s="113"/>
      <c r="BP181" s="113"/>
      <c r="BQ181" s="113"/>
      <c r="BR181" s="113"/>
      <c r="BS181" s="113"/>
      <c r="BT181" s="113"/>
      <c r="BU181" s="113"/>
      <c r="BV181" s="113"/>
      <c r="BW181" s="113"/>
      <c r="BX181" s="113"/>
      <c r="BY181" s="113"/>
      <c r="BZ181" s="113"/>
      <c r="CA181" s="113"/>
      <c r="CB181" s="113"/>
      <c r="CC181" s="113"/>
      <c r="CD181" s="113"/>
      <c r="CE181" s="113"/>
      <c r="CF181" s="113"/>
      <c r="CG181" s="113"/>
      <c r="CH181" s="113"/>
      <c r="CI181" s="113"/>
      <c r="CJ181" s="113"/>
      <c r="CK181" s="113"/>
      <c r="CL181" s="113"/>
      <c r="CM181" s="113"/>
      <c r="CN181" s="113"/>
      <c r="CO181" s="113"/>
      <c r="CP181" s="113"/>
      <c r="CQ181" s="113"/>
      <c r="CR181" s="113"/>
      <c r="CS181" s="113"/>
      <c r="CT181" s="113"/>
      <c r="CU181" s="113"/>
      <c r="CV181" s="113"/>
      <c r="CW181" s="113"/>
      <c r="CX181" s="113"/>
      <c r="CY181" s="113"/>
      <c r="CZ181" s="113"/>
      <c r="DA181" s="113"/>
      <c r="DB181" s="104"/>
      <c r="DC181" s="104"/>
      <c r="DD181" s="104"/>
      <c r="DE181" s="104"/>
      <c r="DF181" s="104"/>
      <c r="DG181" s="104"/>
      <c r="DH181" s="104"/>
      <c r="DI181" s="104"/>
      <c r="DJ181" s="104"/>
      <c r="DK181" s="104"/>
      <c r="DL181" s="104"/>
      <c r="DM181" s="104"/>
      <c r="DN181" s="104"/>
      <c r="DO181" s="104"/>
      <c r="DP181" s="104"/>
      <c r="DQ181" s="104"/>
      <c r="DR181" s="104"/>
      <c r="DS181" s="104"/>
      <c r="DT181" s="104"/>
      <c r="DU181" s="104"/>
      <c r="DV181" s="104"/>
      <c r="DW181" s="104"/>
      <c r="DX181" s="104"/>
      <c r="DY181" s="104"/>
      <c r="DZ181" s="104"/>
      <c r="EA181" s="104"/>
      <c r="EB181" s="104"/>
      <c r="EC181" s="104"/>
      <c r="ED181" s="104"/>
      <c r="EE181" s="104"/>
      <c r="EF181" s="104"/>
      <c r="EG181" s="104"/>
      <c r="EH181" s="104"/>
      <c r="EI181" s="104"/>
      <c r="EJ181" s="104"/>
      <c r="EK181" s="104"/>
      <c r="EL181" s="104"/>
      <c r="EM181" s="104"/>
      <c r="EN181" s="104"/>
      <c r="EO181" s="104"/>
      <c r="EP181" s="104"/>
      <c r="EQ181" s="104"/>
      <c r="ER181" s="104"/>
      <c r="ES181" s="104"/>
      <c r="ET181" s="104"/>
      <c r="EU181" s="104"/>
      <c r="EV181" s="104"/>
      <c r="EW181" s="104"/>
      <c r="EX181" s="104"/>
      <c r="EY181" s="104"/>
      <c r="EZ181" s="104"/>
      <c r="FA181" s="104"/>
      <c r="FB181" s="104"/>
      <c r="FC181" s="104"/>
      <c r="FD181" s="104"/>
      <c r="FE181" s="104"/>
      <c r="FF181" s="104"/>
      <c r="FG181" s="104"/>
      <c r="FH181" s="104"/>
      <c r="FI181" s="104"/>
      <c r="FJ181" s="104"/>
      <c r="FK181" s="104"/>
      <c r="FL181" s="104"/>
      <c r="FM181" s="104"/>
      <c r="FN181" s="104"/>
      <c r="FO181" s="104"/>
      <c r="FP181" s="104"/>
      <c r="FQ181" s="104"/>
      <c r="FR181" s="104"/>
      <c r="FS181" s="104"/>
      <c r="FT181" s="104"/>
      <c r="FU181" s="104"/>
      <c r="FV181" s="104"/>
      <c r="FW181" s="104"/>
      <c r="FX181" s="104"/>
      <c r="FY181" s="104"/>
      <c r="FZ181" s="104"/>
      <c r="GA181" s="104"/>
      <c r="GB181" s="104"/>
      <c r="GC181" s="104"/>
      <c r="GD181" s="104"/>
      <c r="GE181" s="104"/>
      <c r="GF181" s="104"/>
      <c r="GG181" s="104"/>
      <c r="GH181" s="104"/>
      <c r="GI181" s="104"/>
      <c r="GJ181" s="104"/>
      <c r="GK181" s="104"/>
      <c r="GL181" s="104"/>
      <c r="GM181" s="104"/>
      <c r="GN181" s="104"/>
      <c r="GO181" s="104"/>
      <c r="GP181" s="104"/>
      <c r="GQ181" s="104"/>
      <c r="GR181" s="104"/>
      <c r="GS181" s="104"/>
      <c r="GT181" s="104"/>
      <c r="GU181" s="104"/>
      <c r="GV181" s="104"/>
      <c r="GW181" s="104"/>
      <c r="GX181" s="104"/>
      <c r="GY181" s="104"/>
      <c r="GZ181" s="104"/>
      <c r="HA181" s="104"/>
      <c r="HB181" s="104"/>
      <c r="HC181" s="104"/>
      <c r="HD181" s="104"/>
      <c r="HE181" s="104"/>
      <c r="HF181" s="104"/>
      <c r="HG181" s="104"/>
      <c r="HH181" s="104"/>
      <c r="HI181" s="104"/>
      <c r="HJ181" s="104"/>
      <c r="HK181" s="104"/>
      <c r="HL181" s="104"/>
      <c r="HM181" s="104"/>
      <c r="HN181" s="104"/>
      <c r="HO181" s="104"/>
      <c r="HP181" s="104"/>
      <c r="HQ181" s="104"/>
      <c r="HR181" s="104"/>
      <c r="HS181" s="104"/>
      <c r="HT181" s="104"/>
      <c r="HU181" s="104"/>
      <c r="HV181" s="104"/>
      <c r="HW181" s="104"/>
      <c r="HX181" s="104"/>
      <c r="HY181" s="104"/>
      <c r="HZ181" s="104"/>
      <c r="IA181" s="104"/>
      <c r="IB181" s="104"/>
      <c r="IC181" s="104"/>
      <c r="ID181" s="104"/>
      <c r="IE181" s="104"/>
      <c r="IF181" s="104"/>
      <c r="IG181" s="104"/>
      <c r="IH181" s="104"/>
      <c r="II181" s="104"/>
      <c r="IJ181" s="104"/>
      <c r="IK181" s="104"/>
      <c r="IL181" s="104"/>
      <c r="IM181" s="104"/>
      <c r="IN181" s="104"/>
      <c r="IO181" s="104"/>
      <c r="IP181" s="104"/>
      <c r="IQ181" s="104"/>
      <c r="IR181" s="104"/>
      <c r="IS181" s="104"/>
      <c r="IT181" s="104"/>
      <c r="IU181" s="104"/>
    </row>
    <row r="182" s="64" customFormat="1" ht="18" customHeight="1" spans="1:255">
      <c r="A182" s="99" t="s">
        <v>339</v>
      </c>
      <c r="B182" s="99" t="s">
        <v>340</v>
      </c>
      <c r="C182" s="99">
        <v>2025</v>
      </c>
      <c r="D182" s="99" t="s">
        <v>341</v>
      </c>
      <c r="E182" s="99" t="s">
        <v>425</v>
      </c>
      <c r="F182" s="99" t="s">
        <v>426</v>
      </c>
      <c r="G182" s="111">
        <v>88</v>
      </c>
      <c r="H182" s="111">
        <v>1</v>
      </c>
      <c r="I182" s="111">
        <f t="shared" si="66"/>
        <v>89</v>
      </c>
      <c r="J182" s="112">
        <v>80.2235294117647</v>
      </c>
      <c r="K182" s="111">
        <v>1</v>
      </c>
      <c r="L182" s="111">
        <f t="shared" si="92"/>
        <v>81.2235294117647</v>
      </c>
      <c r="M182" s="111">
        <v>80.6</v>
      </c>
      <c r="N182" s="111">
        <v>0</v>
      </c>
      <c r="O182" s="111">
        <f t="shared" si="93"/>
        <v>80.6</v>
      </c>
      <c r="P182" s="111">
        <v>60</v>
      </c>
      <c r="Q182" s="111">
        <v>0</v>
      </c>
      <c r="R182" s="111">
        <f t="shared" si="94"/>
        <v>60</v>
      </c>
      <c r="S182" s="111">
        <v>60</v>
      </c>
      <c r="T182" s="111">
        <v>9.5</v>
      </c>
      <c r="U182" s="111">
        <f t="shared" si="95"/>
        <v>69.5</v>
      </c>
      <c r="V182" s="111">
        <f t="shared" si="71"/>
        <v>80.3226470588235</v>
      </c>
      <c r="W182" s="99">
        <v>42</v>
      </c>
      <c r="X182" s="99">
        <v>45</v>
      </c>
      <c r="Y182" s="57" t="s">
        <v>40</v>
      </c>
      <c r="Z182" s="99">
        <v>84</v>
      </c>
      <c r="AA182" s="99"/>
      <c r="AB182" s="99"/>
      <c r="AC182" s="99"/>
      <c r="AD182" s="99"/>
      <c r="AE182" s="113"/>
      <c r="AF182" s="113"/>
      <c r="AG182" s="113"/>
      <c r="AH182" s="113"/>
      <c r="AI182" s="113"/>
      <c r="AJ182" s="113"/>
      <c r="AK182" s="113"/>
      <c r="AL182" s="113"/>
      <c r="AM182" s="113"/>
      <c r="AN182" s="113"/>
      <c r="AO182" s="113"/>
      <c r="AP182" s="113"/>
      <c r="AQ182" s="113"/>
      <c r="AR182" s="113"/>
      <c r="AS182" s="113"/>
      <c r="AT182" s="113"/>
      <c r="AU182" s="113"/>
      <c r="AV182" s="113"/>
      <c r="AW182" s="113"/>
      <c r="AX182" s="113"/>
      <c r="AY182" s="113"/>
      <c r="AZ182" s="113"/>
      <c r="BA182" s="113"/>
      <c r="BB182" s="113"/>
      <c r="BC182" s="113"/>
      <c r="BD182" s="113"/>
      <c r="BE182" s="113"/>
      <c r="BF182" s="113"/>
      <c r="BG182" s="113"/>
      <c r="BH182" s="113"/>
      <c r="BI182" s="113"/>
      <c r="BJ182" s="113"/>
      <c r="BK182" s="113"/>
      <c r="BL182" s="113"/>
      <c r="BM182" s="113"/>
      <c r="BN182" s="113"/>
      <c r="BO182" s="113"/>
      <c r="BP182" s="113"/>
      <c r="BQ182" s="113"/>
      <c r="BR182" s="113"/>
      <c r="BS182" s="113"/>
      <c r="BT182" s="113"/>
      <c r="BU182" s="113"/>
      <c r="BV182" s="113"/>
      <c r="BW182" s="113"/>
      <c r="BX182" s="113"/>
      <c r="BY182" s="113"/>
      <c r="BZ182" s="113"/>
      <c r="CA182" s="113"/>
      <c r="CB182" s="113"/>
      <c r="CC182" s="113"/>
      <c r="CD182" s="113"/>
      <c r="CE182" s="113"/>
      <c r="CF182" s="113"/>
      <c r="CG182" s="113"/>
      <c r="CH182" s="113"/>
      <c r="CI182" s="113"/>
      <c r="CJ182" s="113"/>
      <c r="CK182" s="113"/>
      <c r="CL182" s="113"/>
      <c r="CM182" s="113"/>
      <c r="CN182" s="113"/>
      <c r="CO182" s="113"/>
      <c r="CP182" s="113"/>
      <c r="CQ182" s="113"/>
      <c r="CR182" s="104"/>
      <c r="CS182" s="104"/>
      <c r="CT182" s="104"/>
      <c r="CU182" s="104"/>
      <c r="CV182" s="104"/>
      <c r="CW182" s="104"/>
      <c r="CX182" s="104"/>
      <c r="CY182" s="104"/>
      <c r="CZ182" s="104"/>
      <c r="DA182" s="104"/>
      <c r="DB182" s="104"/>
      <c r="DC182" s="104"/>
      <c r="DD182" s="104"/>
      <c r="DE182" s="104"/>
      <c r="DF182" s="104"/>
      <c r="DG182" s="104"/>
      <c r="DH182" s="104"/>
      <c r="DI182" s="104"/>
      <c r="DJ182" s="104"/>
      <c r="DK182" s="104"/>
      <c r="DL182" s="104"/>
      <c r="DM182" s="104"/>
      <c r="DN182" s="104"/>
      <c r="DO182" s="104"/>
      <c r="DP182" s="104"/>
      <c r="DQ182" s="104"/>
      <c r="DR182" s="104"/>
      <c r="DS182" s="104"/>
      <c r="DT182" s="104"/>
      <c r="DU182" s="104"/>
      <c r="DV182" s="104"/>
      <c r="DW182" s="104"/>
      <c r="DX182" s="104"/>
      <c r="DY182" s="104"/>
      <c r="DZ182" s="104"/>
      <c r="EA182" s="104"/>
      <c r="EB182" s="104"/>
      <c r="EC182" s="104"/>
      <c r="ED182" s="104"/>
      <c r="EE182" s="104"/>
      <c r="EF182" s="104"/>
      <c r="EG182" s="104"/>
      <c r="EH182" s="104"/>
      <c r="EI182" s="104"/>
      <c r="EJ182" s="104"/>
      <c r="EK182" s="104"/>
      <c r="EL182" s="104"/>
      <c r="EM182" s="104"/>
      <c r="EN182" s="104"/>
      <c r="EO182" s="104"/>
      <c r="EP182" s="104"/>
      <c r="EQ182" s="104"/>
      <c r="ER182" s="104"/>
      <c r="ES182" s="104"/>
      <c r="ET182" s="104"/>
      <c r="EU182" s="104"/>
      <c r="EV182" s="104"/>
      <c r="EW182" s="104"/>
      <c r="EX182" s="104"/>
      <c r="EY182" s="104"/>
      <c r="EZ182" s="104"/>
      <c r="FA182" s="104"/>
      <c r="FB182" s="104"/>
      <c r="FC182" s="104"/>
      <c r="FD182" s="104"/>
      <c r="FE182" s="104"/>
      <c r="FF182" s="104"/>
      <c r="FG182" s="104"/>
      <c r="FH182" s="104"/>
      <c r="FI182" s="104"/>
      <c r="FJ182" s="104"/>
      <c r="FK182" s="104"/>
      <c r="FL182" s="104"/>
      <c r="FM182" s="104"/>
      <c r="FN182" s="104"/>
      <c r="FO182" s="104"/>
      <c r="FP182" s="104"/>
      <c r="FQ182" s="104"/>
      <c r="FR182" s="104"/>
      <c r="FS182" s="104"/>
      <c r="FT182" s="104"/>
      <c r="FU182" s="104"/>
      <c r="FV182" s="104"/>
      <c r="FW182" s="104"/>
      <c r="FX182" s="104"/>
      <c r="FY182" s="104"/>
      <c r="FZ182" s="104"/>
      <c r="GA182" s="104"/>
      <c r="GB182" s="104"/>
      <c r="GC182" s="104"/>
      <c r="GD182" s="104"/>
      <c r="GE182" s="104"/>
      <c r="GF182" s="104"/>
      <c r="GG182" s="104"/>
      <c r="GH182" s="104"/>
      <c r="GI182" s="104"/>
      <c r="GJ182" s="104"/>
      <c r="GK182" s="104"/>
      <c r="GL182" s="104"/>
      <c r="GM182" s="104"/>
      <c r="GN182" s="104"/>
      <c r="GO182" s="104"/>
      <c r="GP182" s="104"/>
      <c r="GQ182" s="104"/>
      <c r="GR182" s="104"/>
      <c r="GS182" s="104"/>
      <c r="GT182" s="104"/>
      <c r="GU182" s="104"/>
      <c r="GV182" s="104"/>
      <c r="GW182" s="104"/>
      <c r="GX182" s="104"/>
      <c r="GY182" s="104"/>
      <c r="GZ182" s="104"/>
      <c r="HA182" s="104"/>
      <c r="HB182" s="104"/>
      <c r="HC182" s="104"/>
      <c r="HD182" s="104"/>
      <c r="HE182" s="104"/>
      <c r="HF182" s="104"/>
      <c r="HG182" s="104"/>
      <c r="HH182" s="104"/>
      <c r="HI182" s="104"/>
      <c r="HJ182" s="104"/>
      <c r="HK182" s="104"/>
      <c r="HL182" s="104"/>
      <c r="HM182" s="104"/>
      <c r="HN182" s="104"/>
      <c r="HO182" s="104"/>
      <c r="HP182" s="104"/>
      <c r="HQ182" s="104"/>
      <c r="HR182" s="104"/>
      <c r="HS182" s="104"/>
      <c r="HT182" s="104"/>
      <c r="HU182" s="104"/>
      <c r="HV182" s="104"/>
      <c r="HW182" s="104"/>
      <c r="HX182" s="104"/>
      <c r="HY182" s="104"/>
      <c r="HZ182" s="104"/>
      <c r="IA182" s="104"/>
      <c r="IB182" s="104"/>
      <c r="IC182" s="104"/>
      <c r="ID182" s="104"/>
      <c r="IE182" s="104"/>
      <c r="IF182" s="104"/>
      <c r="IG182" s="104"/>
      <c r="IH182" s="104"/>
      <c r="II182" s="104"/>
      <c r="IJ182" s="104"/>
      <c r="IK182" s="104"/>
      <c r="IL182" s="104"/>
      <c r="IM182" s="104"/>
      <c r="IN182" s="104"/>
      <c r="IO182" s="104"/>
      <c r="IP182" s="104"/>
      <c r="IQ182" s="104"/>
      <c r="IR182" s="104"/>
      <c r="IS182" s="104"/>
      <c r="IT182" s="104"/>
      <c r="IU182" s="104"/>
    </row>
    <row r="183" s="64" customFormat="1" ht="18" customHeight="1" spans="1:255">
      <c r="A183" s="99" t="s">
        <v>339</v>
      </c>
      <c r="B183" s="99" t="s">
        <v>340</v>
      </c>
      <c r="C183" s="99">
        <v>2025</v>
      </c>
      <c r="D183" s="99" t="s">
        <v>341</v>
      </c>
      <c r="E183" s="99" t="s">
        <v>427</v>
      </c>
      <c r="F183" s="99" t="s">
        <v>428</v>
      </c>
      <c r="G183" s="111">
        <v>88</v>
      </c>
      <c r="H183" s="111">
        <v>0</v>
      </c>
      <c r="I183" s="111">
        <f t="shared" si="66"/>
        <v>88</v>
      </c>
      <c r="J183" s="112">
        <v>82.8235294117647</v>
      </c>
      <c r="K183" s="111">
        <v>0</v>
      </c>
      <c r="L183" s="111">
        <f t="shared" si="92"/>
        <v>82.8235294117647</v>
      </c>
      <c r="M183" s="111">
        <v>65.85</v>
      </c>
      <c r="N183" s="111">
        <v>0</v>
      </c>
      <c r="O183" s="111">
        <f t="shared" si="93"/>
        <v>65.85</v>
      </c>
      <c r="P183" s="111">
        <v>60</v>
      </c>
      <c r="Q183" s="111">
        <v>0</v>
      </c>
      <c r="R183" s="111">
        <f t="shared" si="94"/>
        <v>60</v>
      </c>
      <c r="S183" s="111">
        <v>60</v>
      </c>
      <c r="T183" s="111">
        <v>0</v>
      </c>
      <c r="U183" s="111">
        <f t="shared" si="95"/>
        <v>60</v>
      </c>
      <c r="V183" s="111">
        <f t="shared" si="71"/>
        <v>80.2101470588235</v>
      </c>
      <c r="W183" s="99">
        <v>43</v>
      </c>
      <c r="X183" s="99">
        <v>31</v>
      </c>
      <c r="Y183" s="57" t="s">
        <v>141</v>
      </c>
      <c r="Z183" s="99">
        <v>84</v>
      </c>
      <c r="AA183" s="105" t="s">
        <v>421</v>
      </c>
      <c r="AB183" s="115"/>
      <c r="AC183" s="115"/>
      <c r="AD183" s="115"/>
      <c r="AE183" s="104"/>
      <c r="AF183" s="104"/>
      <c r="AG183" s="104"/>
      <c r="AH183" s="104"/>
      <c r="AI183" s="104"/>
      <c r="AJ183" s="104"/>
      <c r="AK183" s="104"/>
      <c r="AL183" s="104"/>
      <c r="AM183" s="104"/>
      <c r="AN183" s="104"/>
      <c r="AO183" s="104"/>
      <c r="AP183" s="104"/>
      <c r="AQ183" s="104"/>
      <c r="AR183" s="104"/>
      <c r="AS183" s="104"/>
      <c r="AT183" s="104"/>
      <c r="AU183" s="104"/>
      <c r="AV183" s="104"/>
      <c r="AW183" s="104"/>
      <c r="AX183" s="104"/>
      <c r="AY183" s="104"/>
      <c r="AZ183" s="104"/>
      <c r="BA183" s="104"/>
      <c r="BB183" s="104"/>
      <c r="BC183" s="104"/>
      <c r="BD183" s="104"/>
      <c r="BE183" s="104"/>
      <c r="BF183" s="104"/>
      <c r="BG183" s="104"/>
      <c r="BH183" s="104"/>
      <c r="BI183" s="104"/>
      <c r="BJ183" s="104"/>
      <c r="BK183" s="104"/>
      <c r="BL183" s="104"/>
      <c r="BM183" s="104"/>
      <c r="BN183" s="104"/>
      <c r="BO183" s="104"/>
      <c r="BP183" s="104"/>
      <c r="BQ183" s="104"/>
      <c r="BR183" s="104"/>
      <c r="BS183" s="104"/>
      <c r="BT183" s="104"/>
      <c r="BU183" s="104"/>
      <c r="BV183" s="104"/>
      <c r="BW183" s="104"/>
      <c r="BX183" s="104"/>
      <c r="BY183" s="104"/>
      <c r="BZ183" s="104"/>
      <c r="CA183" s="104"/>
      <c r="CB183" s="104"/>
      <c r="CC183" s="104"/>
      <c r="CD183" s="104"/>
      <c r="CE183" s="104"/>
      <c r="CF183" s="104"/>
      <c r="CG183" s="104"/>
      <c r="CH183" s="104"/>
      <c r="CI183" s="104"/>
      <c r="CJ183" s="104"/>
      <c r="CK183" s="104"/>
      <c r="CL183" s="104"/>
      <c r="CM183" s="104"/>
      <c r="CN183" s="104"/>
      <c r="CO183" s="104"/>
      <c r="CP183" s="104"/>
      <c r="CQ183" s="104"/>
      <c r="CR183" s="104"/>
      <c r="CS183" s="104"/>
      <c r="CT183" s="104"/>
      <c r="CU183" s="104"/>
      <c r="CV183" s="104"/>
      <c r="CW183" s="104"/>
      <c r="CX183" s="104"/>
      <c r="CY183" s="104"/>
      <c r="CZ183" s="104"/>
      <c r="DA183" s="104"/>
      <c r="DB183" s="104"/>
      <c r="DC183" s="104"/>
      <c r="DD183" s="104"/>
      <c r="DE183" s="104"/>
      <c r="DF183" s="104"/>
      <c r="DG183" s="104"/>
      <c r="DH183" s="104"/>
      <c r="DI183" s="104"/>
      <c r="DJ183" s="104"/>
      <c r="DK183" s="104"/>
      <c r="DL183" s="104"/>
      <c r="DM183" s="104"/>
      <c r="DN183" s="104"/>
      <c r="DO183" s="104"/>
      <c r="DP183" s="104"/>
      <c r="DQ183" s="104"/>
      <c r="DR183" s="104"/>
      <c r="DS183" s="104"/>
      <c r="DT183" s="104"/>
      <c r="DU183" s="104"/>
      <c r="DV183" s="104"/>
      <c r="DW183" s="104"/>
      <c r="DX183" s="104"/>
      <c r="DY183" s="104"/>
      <c r="DZ183" s="104"/>
      <c r="EA183" s="104"/>
      <c r="EB183" s="104"/>
      <c r="EC183" s="104"/>
      <c r="ED183" s="104"/>
      <c r="EE183" s="104"/>
      <c r="EF183" s="104"/>
      <c r="EG183" s="104"/>
      <c r="EH183" s="104"/>
      <c r="EI183" s="104"/>
      <c r="EJ183" s="104"/>
      <c r="EK183" s="104"/>
      <c r="EL183" s="104"/>
      <c r="EM183" s="104"/>
      <c r="EN183" s="104"/>
      <c r="EO183" s="104"/>
      <c r="EP183" s="104"/>
      <c r="EQ183" s="104"/>
      <c r="ER183" s="104"/>
      <c r="ES183" s="104"/>
      <c r="ET183" s="104"/>
      <c r="EU183" s="104"/>
      <c r="EV183" s="104"/>
      <c r="EW183" s="104"/>
      <c r="EX183" s="104"/>
      <c r="EY183" s="104"/>
      <c r="EZ183" s="104"/>
      <c r="FA183" s="104"/>
      <c r="FB183" s="104"/>
      <c r="FC183" s="104"/>
      <c r="FD183" s="104"/>
      <c r="FE183" s="104"/>
      <c r="FF183" s="104"/>
      <c r="FG183" s="104"/>
      <c r="FH183" s="104"/>
      <c r="FI183" s="104"/>
      <c r="FJ183" s="104"/>
      <c r="FK183" s="104"/>
      <c r="FL183" s="104"/>
      <c r="FM183" s="104"/>
      <c r="FN183" s="104"/>
      <c r="FO183" s="104"/>
      <c r="FP183" s="104"/>
      <c r="FQ183" s="104"/>
      <c r="FR183" s="104"/>
      <c r="FS183" s="104"/>
      <c r="FT183" s="104"/>
      <c r="FU183" s="104"/>
      <c r="FV183" s="104"/>
      <c r="FW183" s="104"/>
      <c r="FX183" s="104"/>
      <c r="FY183" s="104"/>
      <c r="FZ183" s="104"/>
      <c r="GA183" s="104"/>
      <c r="GB183" s="104"/>
      <c r="GC183" s="104"/>
      <c r="GD183" s="104"/>
      <c r="GE183" s="104"/>
      <c r="GF183" s="104"/>
      <c r="GG183" s="104"/>
      <c r="GH183" s="104"/>
      <c r="GI183" s="104"/>
      <c r="GJ183" s="104"/>
      <c r="GK183" s="104"/>
      <c r="GL183" s="104"/>
      <c r="GM183" s="104"/>
      <c r="GN183" s="104"/>
      <c r="GO183" s="104"/>
      <c r="GP183" s="104"/>
      <c r="GQ183" s="104"/>
      <c r="GR183" s="104"/>
      <c r="GS183" s="104"/>
      <c r="GT183" s="104"/>
      <c r="GU183" s="104"/>
      <c r="GV183" s="104"/>
      <c r="GW183" s="104"/>
      <c r="GX183" s="104"/>
      <c r="GY183" s="104"/>
      <c r="GZ183" s="104"/>
      <c r="HA183" s="104"/>
      <c r="HB183" s="104"/>
      <c r="HC183" s="104"/>
      <c r="HD183" s="104"/>
      <c r="HE183" s="104"/>
      <c r="HF183" s="104"/>
      <c r="HG183" s="104"/>
      <c r="HH183" s="104"/>
      <c r="HI183" s="104"/>
      <c r="HJ183" s="104"/>
      <c r="HK183" s="104"/>
      <c r="HL183" s="104"/>
      <c r="HM183" s="104"/>
      <c r="HN183" s="104"/>
      <c r="HO183" s="104"/>
      <c r="HP183" s="104"/>
      <c r="HQ183" s="104"/>
      <c r="HR183" s="104"/>
      <c r="HS183" s="104"/>
      <c r="HT183" s="104"/>
      <c r="HU183" s="104"/>
      <c r="HV183" s="104"/>
      <c r="HW183" s="104"/>
      <c r="HX183" s="104"/>
      <c r="HY183" s="104"/>
      <c r="HZ183" s="104"/>
      <c r="IA183" s="104"/>
      <c r="IB183" s="104"/>
      <c r="IC183" s="104"/>
      <c r="ID183" s="104"/>
      <c r="IE183" s="104"/>
      <c r="IF183" s="104"/>
      <c r="IG183" s="104"/>
      <c r="IH183" s="104"/>
      <c r="II183" s="104"/>
      <c r="IJ183" s="104"/>
      <c r="IK183" s="104"/>
      <c r="IL183" s="104"/>
      <c r="IM183" s="104"/>
      <c r="IN183" s="104"/>
      <c r="IO183" s="104"/>
      <c r="IP183" s="104"/>
      <c r="IQ183" s="104"/>
      <c r="IR183" s="104"/>
      <c r="IS183" s="104"/>
      <c r="IT183" s="104"/>
      <c r="IU183" s="104"/>
    </row>
    <row r="184" s="64" customFormat="1" ht="18" customHeight="1" spans="1:255">
      <c r="A184" s="99" t="s">
        <v>339</v>
      </c>
      <c r="B184" s="99" t="s">
        <v>340</v>
      </c>
      <c r="C184" s="99">
        <v>2025</v>
      </c>
      <c r="D184" s="114" t="s">
        <v>345</v>
      </c>
      <c r="E184" s="114">
        <v>2432110312</v>
      </c>
      <c r="F184" s="114" t="s">
        <v>429</v>
      </c>
      <c r="G184" s="111">
        <v>88</v>
      </c>
      <c r="H184" s="111">
        <v>0.5</v>
      </c>
      <c r="I184" s="111">
        <f t="shared" si="66"/>
        <v>88.5</v>
      </c>
      <c r="J184" s="112">
        <v>80.71</v>
      </c>
      <c r="K184" s="111">
        <v>1</v>
      </c>
      <c r="L184" s="111">
        <v>81.71</v>
      </c>
      <c r="M184" s="111">
        <v>80.7</v>
      </c>
      <c r="N184" s="111">
        <v>0</v>
      </c>
      <c r="O184" s="111">
        <v>80.7</v>
      </c>
      <c r="P184" s="111">
        <v>60</v>
      </c>
      <c r="Q184" s="111">
        <v>0</v>
      </c>
      <c r="R184" s="111">
        <v>60</v>
      </c>
      <c r="S184" s="111">
        <v>60</v>
      </c>
      <c r="T184" s="111">
        <v>0.5</v>
      </c>
      <c r="U184" s="111">
        <v>60.5</v>
      </c>
      <c r="V184" s="111">
        <f t="shared" si="71"/>
        <v>80.1925</v>
      </c>
      <c r="W184" s="99">
        <v>44</v>
      </c>
      <c r="X184" s="99">
        <v>44</v>
      </c>
      <c r="Y184" s="57" t="s">
        <v>40</v>
      </c>
      <c r="Z184" s="99">
        <v>84</v>
      </c>
      <c r="AA184" s="115"/>
      <c r="AB184" s="115"/>
      <c r="AC184" s="115"/>
      <c r="AD184" s="115"/>
      <c r="AE184" s="104"/>
      <c r="AF184" s="104"/>
      <c r="AG184" s="104"/>
      <c r="AH184" s="104"/>
      <c r="AI184" s="104"/>
      <c r="AJ184" s="104"/>
      <c r="AK184" s="104"/>
      <c r="AL184" s="104"/>
      <c r="AM184" s="104"/>
      <c r="AN184" s="104"/>
      <c r="AO184" s="104"/>
      <c r="AP184" s="104"/>
      <c r="AQ184" s="104"/>
      <c r="AR184" s="104"/>
      <c r="AS184" s="104"/>
      <c r="AT184" s="104"/>
      <c r="AU184" s="104"/>
      <c r="AV184" s="104"/>
      <c r="AW184" s="104"/>
      <c r="AX184" s="104"/>
      <c r="AY184" s="104"/>
      <c r="AZ184" s="104"/>
      <c r="BA184" s="104"/>
      <c r="BB184" s="104"/>
      <c r="BC184" s="104"/>
      <c r="BD184" s="104"/>
      <c r="BE184" s="104"/>
      <c r="BF184" s="104"/>
      <c r="BG184" s="104"/>
      <c r="BH184" s="104"/>
      <c r="BI184" s="104"/>
      <c r="BJ184" s="104"/>
      <c r="BK184" s="104"/>
      <c r="BL184" s="104"/>
      <c r="BM184" s="104"/>
      <c r="BN184" s="104"/>
      <c r="BO184" s="104"/>
      <c r="BP184" s="104"/>
      <c r="BQ184" s="104"/>
      <c r="BR184" s="104"/>
      <c r="BS184" s="104"/>
      <c r="BT184" s="104"/>
      <c r="BU184" s="104"/>
      <c r="BV184" s="104"/>
      <c r="BW184" s="104"/>
      <c r="BX184" s="104"/>
      <c r="BY184" s="104"/>
      <c r="BZ184" s="104"/>
      <c r="CA184" s="104"/>
      <c r="CB184" s="104"/>
      <c r="CC184" s="104"/>
      <c r="CD184" s="104"/>
      <c r="CE184" s="104"/>
      <c r="CF184" s="104"/>
      <c r="CG184" s="104"/>
      <c r="CH184" s="104"/>
      <c r="CI184" s="104"/>
      <c r="CJ184" s="104"/>
      <c r="CK184" s="104"/>
      <c r="CL184" s="104"/>
      <c r="CM184" s="104"/>
      <c r="CN184" s="104"/>
      <c r="CO184" s="104"/>
      <c r="CP184" s="104"/>
      <c r="CQ184" s="104"/>
      <c r="CR184" s="104"/>
      <c r="CS184" s="104"/>
      <c r="CT184" s="104"/>
      <c r="CU184" s="104"/>
      <c r="CV184" s="104"/>
      <c r="CW184" s="104"/>
      <c r="CX184" s="104"/>
      <c r="CY184" s="104"/>
      <c r="CZ184" s="104"/>
      <c r="DA184" s="104"/>
      <c r="DB184" s="104"/>
      <c r="DC184" s="104"/>
      <c r="DD184" s="104"/>
      <c r="DE184" s="104"/>
      <c r="DF184" s="104"/>
      <c r="DG184" s="104"/>
      <c r="DH184" s="104"/>
      <c r="DI184" s="104"/>
      <c r="DJ184" s="104"/>
      <c r="DK184" s="104"/>
      <c r="DL184" s="104"/>
      <c r="DM184" s="104"/>
      <c r="DN184" s="104"/>
      <c r="DO184" s="104"/>
      <c r="DP184" s="104"/>
      <c r="DQ184" s="104"/>
      <c r="DR184" s="104"/>
      <c r="DS184" s="104"/>
      <c r="DT184" s="104"/>
      <c r="DU184" s="104"/>
      <c r="DV184" s="104"/>
      <c r="DW184" s="104"/>
      <c r="DX184" s="104"/>
      <c r="DY184" s="104"/>
      <c r="DZ184" s="104"/>
      <c r="EA184" s="104"/>
      <c r="EB184" s="104"/>
      <c r="EC184" s="104"/>
      <c r="ED184" s="104"/>
      <c r="EE184" s="104"/>
      <c r="EF184" s="104"/>
      <c r="EG184" s="104"/>
      <c r="EH184" s="104"/>
      <c r="EI184" s="104"/>
      <c r="EJ184" s="104"/>
      <c r="EK184" s="104"/>
      <c r="EL184" s="104"/>
      <c r="EM184" s="104"/>
      <c r="EN184" s="104"/>
      <c r="EO184" s="104"/>
      <c r="EP184" s="104"/>
      <c r="EQ184" s="104"/>
      <c r="ER184" s="104"/>
      <c r="ES184" s="104"/>
      <c r="ET184" s="104"/>
      <c r="EU184" s="104"/>
      <c r="EV184" s="104"/>
      <c r="EW184" s="104"/>
      <c r="EX184" s="104"/>
      <c r="EY184" s="104"/>
      <c r="EZ184" s="104"/>
      <c r="FA184" s="104"/>
      <c r="FB184" s="104"/>
      <c r="FC184" s="104"/>
      <c r="FD184" s="104"/>
      <c r="FE184" s="104"/>
      <c r="FF184" s="104"/>
      <c r="FG184" s="104"/>
      <c r="FH184" s="104"/>
      <c r="FI184" s="104"/>
      <c r="FJ184" s="104"/>
      <c r="FK184" s="104"/>
      <c r="FL184" s="104"/>
      <c r="FM184" s="104"/>
      <c r="FN184" s="104"/>
      <c r="FO184" s="104"/>
      <c r="FP184" s="104"/>
      <c r="FQ184" s="104"/>
      <c r="FR184" s="104"/>
      <c r="FS184" s="104"/>
      <c r="FT184" s="104"/>
      <c r="FU184" s="104"/>
      <c r="FV184" s="104"/>
      <c r="FW184" s="104"/>
      <c r="FX184" s="104"/>
      <c r="FY184" s="104"/>
      <c r="FZ184" s="104"/>
      <c r="GA184" s="104"/>
      <c r="GB184" s="104"/>
      <c r="GC184" s="104"/>
      <c r="GD184" s="104"/>
      <c r="GE184" s="104"/>
      <c r="GF184" s="104"/>
      <c r="GG184" s="104"/>
      <c r="GH184" s="104"/>
      <c r="GI184" s="104"/>
      <c r="GJ184" s="104"/>
      <c r="GK184" s="104"/>
      <c r="GL184" s="104"/>
      <c r="GM184" s="104"/>
      <c r="GN184" s="104"/>
      <c r="GO184" s="104"/>
      <c r="GP184" s="104"/>
      <c r="GQ184" s="104"/>
      <c r="GR184" s="104"/>
      <c r="GS184" s="104"/>
      <c r="GT184" s="104"/>
      <c r="GU184" s="104"/>
      <c r="GV184" s="104"/>
      <c r="GW184" s="104"/>
      <c r="GX184" s="104"/>
      <c r="GY184" s="104"/>
      <c r="GZ184" s="104"/>
      <c r="HA184" s="104"/>
      <c r="HB184" s="104"/>
      <c r="HC184" s="104"/>
      <c r="HD184" s="104"/>
      <c r="HE184" s="104"/>
      <c r="HF184" s="104"/>
      <c r="HG184" s="104"/>
      <c r="HH184" s="104"/>
      <c r="HI184" s="104"/>
      <c r="HJ184" s="104"/>
      <c r="HK184" s="104"/>
      <c r="HL184" s="104"/>
      <c r="HM184" s="104"/>
      <c r="HN184" s="104"/>
      <c r="HO184" s="104"/>
      <c r="HP184" s="104"/>
      <c r="HQ184" s="104"/>
      <c r="HR184" s="104"/>
      <c r="HS184" s="104"/>
      <c r="HT184" s="104"/>
      <c r="HU184" s="104"/>
      <c r="HV184" s="104"/>
      <c r="HW184" s="104"/>
      <c r="HX184" s="104"/>
      <c r="HY184" s="104"/>
      <c r="HZ184" s="104"/>
      <c r="IA184" s="104"/>
      <c r="IB184" s="104"/>
      <c r="IC184" s="104"/>
      <c r="ID184" s="104"/>
      <c r="IE184" s="104"/>
      <c r="IF184" s="104"/>
      <c r="IG184" s="104"/>
      <c r="IH184" s="104"/>
      <c r="II184" s="104"/>
      <c r="IJ184" s="104"/>
      <c r="IK184" s="104"/>
      <c r="IL184" s="104"/>
      <c r="IM184" s="104"/>
      <c r="IN184" s="104"/>
      <c r="IO184" s="104"/>
      <c r="IP184" s="104"/>
      <c r="IQ184" s="104"/>
      <c r="IR184" s="104"/>
      <c r="IS184" s="104"/>
      <c r="IT184" s="104"/>
      <c r="IU184" s="104"/>
    </row>
    <row r="185" s="64" customFormat="1" ht="18" customHeight="1" spans="1:255">
      <c r="A185" s="99" t="s">
        <v>339</v>
      </c>
      <c r="B185" s="99" t="s">
        <v>340</v>
      </c>
      <c r="C185" s="99">
        <v>2025</v>
      </c>
      <c r="D185" s="99" t="s">
        <v>341</v>
      </c>
      <c r="E185" s="99" t="s">
        <v>430</v>
      </c>
      <c r="F185" s="99" t="s">
        <v>431</v>
      </c>
      <c r="G185" s="111">
        <v>88</v>
      </c>
      <c r="H185" s="111">
        <v>-0.1</v>
      </c>
      <c r="I185" s="111">
        <f t="shared" si="66"/>
        <v>87.9</v>
      </c>
      <c r="J185" s="112">
        <v>81.2</v>
      </c>
      <c r="K185" s="111">
        <v>1</v>
      </c>
      <c r="L185" s="111">
        <f t="shared" ref="L185:L188" si="96">J185+K185</f>
        <v>82.2</v>
      </c>
      <c r="M185" s="111">
        <v>64.35</v>
      </c>
      <c r="N185" s="111">
        <v>0</v>
      </c>
      <c r="O185" s="111">
        <f t="shared" ref="O185:O188" si="97">M185+N185</f>
        <v>64.35</v>
      </c>
      <c r="P185" s="111">
        <v>60</v>
      </c>
      <c r="Q185" s="111">
        <v>0</v>
      </c>
      <c r="R185" s="111">
        <f t="shared" ref="R185:R188" si="98">P185+Q185</f>
        <v>60</v>
      </c>
      <c r="S185" s="111">
        <v>60</v>
      </c>
      <c r="T185" s="111">
        <v>3.5</v>
      </c>
      <c r="U185" s="111">
        <f t="shared" ref="U185:U188" si="99">S185+T185</f>
        <v>63.5</v>
      </c>
      <c r="V185" s="111">
        <f t="shared" si="71"/>
        <v>79.8325</v>
      </c>
      <c r="W185" s="99">
        <v>45</v>
      </c>
      <c r="X185" s="99">
        <v>40</v>
      </c>
      <c r="Y185" s="57" t="s">
        <v>141</v>
      </c>
      <c r="Z185" s="99">
        <v>84</v>
      </c>
      <c r="AA185" s="105" t="s">
        <v>421</v>
      </c>
      <c r="AB185" s="115"/>
      <c r="AC185" s="115"/>
      <c r="AD185" s="115"/>
      <c r="AE185" s="104"/>
      <c r="AF185" s="104"/>
      <c r="AG185" s="104"/>
      <c r="AH185" s="104"/>
      <c r="AI185" s="104"/>
      <c r="AJ185" s="104"/>
      <c r="AK185" s="104"/>
      <c r="AL185" s="104"/>
      <c r="AM185" s="104"/>
      <c r="AN185" s="104"/>
      <c r="AO185" s="104"/>
      <c r="AP185" s="104"/>
      <c r="AQ185" s="104"/>
      <c r="AR185" s="104"/>
      <c r="AS185" s="104"/>
      <c r="AT185" s="104"/>
      <c r="AU185" s="104"/>
      <c r="AV185" s="104"/>
      <c r="AW185" s="104"/>
      <c r="AX185" s="104"/>
      <c r="AY185" s="104"/>
      <c r="AZ185" s="104"/>
      <c r="BA185" s="104"/>
      <c r="BB185" s="104"/>
      <c r="BC185" s="104"/>
      <c r="BD185" s="104"/>
      <c r="BE185" s="104"/>
      <c r="BF185" s="104"/>
      <c r="BG185" s="104"/>
      <c r="BH185" s="104"/>
      <c r="BI185" s="104"/>
      <c r="BJ185" s="104"/>
      <c r="BK185" s="104"/>
      <c r="BL185" s="104"/>
      <c r="BM185" s="104"/>
      <c r="BN185" s="104"/>
      <c r="BO185" s="104"/>
      <c r="BP185" s="104"/>
      <c r="BQ185" s="104"/>
      <c r="BR185" s="104"/>
      <c r="BS185" s="104"/>
      <c r="BT185" s="104"/>
      <c r="BU185" s="104"/>
      <c r="BV185" s="104"/>
      <c r="BW185" s="104"/>
      <c r="BX185" s="104"/>
      <c r="BY185" s="104"/>
      <c r="BZ185" s="104"/>
      <c r="CA185" s="104"/>
      <c r="CB185" s="104"/>
      <c r="CC185" s="104"/>
      <c r="CD185" s="104"/>
      <c r="CE185" s="104"/>
      <c r="CF185" s="104"/>
      <c r="CG185" s="104"/>
      <c r="CH185" s="104"/>
      <c r="CI185" s="104"/>
      <c r="CJ185" s="104"/>
      <c r="CK185" s="104"/>
      <c r="CL185" s="104"/>
      <c r="CM185" s="104"/>
      <c r="CN185" s="104"/>
      <c r="CO185" s="104"/>
      <c r="CP185" s="104"/>
      <c r="CQ185" s="104"/>
      <c r="CR185" s="104"/>
      <c r="CS185" s="104"/>
      <c r="CT185" s="104"/>
      <c r="CU185" s="104"/>
      <c r="CV185" s="104"/>
      <c r="CW185" s="104"/>
      <c r="CX185" s="104"/>
      <c r="CY185" s="104"/>
      <c r="CZ185" s="104"/>
      <c r="DA185" s="104"/>
      <c r="DB185" s="104"/>
      <c r="DC185" s="104"/>
      <c r="DD185" s="104"/>
      <c r="DE185" s="104"/>
      <c r="DF185" s="104"/>
      <c r="DG185" s="104"/>
      <c r="DH185" s="104"/>
      <c r="DI185" s="104"/>
      <c r="DJ185" s="104"/>
      <c r="DK185" s="104"/>
      <c r="DL185" s="104"/>
      <c r="DM185" s="104"/>
      <c r="DN185" s="104"/>
      <c r="DO185" s="104"/>
      <c r="DP185" s="104"/>
      <c r="DQ185" s="104"/>
      <c r="DR185" s="104"/>
      <c r="DS185" s="104"/>
      <c r="DT185" s="104"/>
      <c r="DU185" s="104"/>
      <c r="DV185" s="104"/>
      <c r="DW185" s="104"/>
      <c r="DX185" s="104"/>
      <c r="DY185" s="104"/>
      <c r="DZ185" s="104"/>
      <c r="EA185" s="104"/>
      <c r="EB185" s="104"/>
      <c r="EC185" s="104"/>
      <c r="ED185" s="104"/>
      <c r="EE185" s="104"/>
      <c r="EF185" s="104"/>
      <c r="EG185" s="104"/>
      <c r="EH185" s="104"/>
      <c r="EI185" s="104"/>
      <c r="EJ185" s="104"/>
      <c r="EK185" s="104"/>
      <c r="EL185" s="104"/>
      <c r="EM185" s="104"/>
      <c r="EN185" s="104"/>
      <c r="EO185" s="104"/>
      <c r="EP185" s="104"/>
      <c r="EQ185" s="104"/>
      <c r="ER185" s="104"/>
      <c r="ES185" s="104"/>
      <c r="ET185" s="104"/>
      <c r="EU185" s="104"/>
      <c r="EV185" s="104"/>
      <c r="EW185" s="104"/>
      <c r="EX185" s="104"/>
      <c r="EY185" s="104"/>
      <c r="EZ185" s="104"/>
      <c r="FA185" s="104"/>
      <c r="FB185" s="104"/>
      <c r="FC185" s="104"/>
      <c r="FD185" s="104"/>
      <c r="FE185" s="104"/>
      <c r="FF185" s="104"/>
      <c r="FG185" s="104"/>
      <c r="FH185" s="104"/>
      <c r="FI185" s="104"/>
      <c r="FJ185" s="104"/>
      <c r="FK185" s="104"/>
      <c r="FL185" s="104"/>
      <c r="FM185" s="104"/>
      <c r="FN185" s="104"/>
      <c r="FO185" s="104"/>
      <c r="FP185" s="104"/>
      <c r="FQ185" s="104"/>
      <c r="FR185" s="104"/>
      <c r="FS185" s="104"/>
      <c r="FT185" s="104"/>
      <c r="FU185" s="104"/>
      <c r="FV185" s="104"/>
      <c r="FW185" s="104"/>
      <c r="FX185" s="104"/>
      <c r="FY185" s="104"/>
      <c r="FZ185" s="104"/>
      <c r="GA185" s="104"/>
      <c r="GB185" s="104"/>
      <c r="GC185" s="104"/>
      <c r="GD185" s="104"/>
      <c r="GE185" s="104"/>
      <c r="GF185" s="104"/>
      <c r="GG185" s="104"/>
      <c r="GH185" s="104"/>
      <c r="GI185" s="104"/>
      <c r="GJ185" s="104"/>
      <c r="GK185" s="104"/>
      <c r="GL185" s="104"/>
      <c r="GM185" s="104"/>
      <c r="GN185" s="104"/>
      <c r="GO185" s="104"/>
      <c r="GP185" s="104"/>
      <c r="GQ185" s="104"/>
      <c r="GR185" s="104"/>
      <c r="GS185" s="104"/>
      <c r="GT185" s="104"/>
      <c r="GU185" s="104"/>
      <c r="GV185" s="104"/>
      <c r="GW185" s="104"/>
      <c r="GX185" s="104"/>
      <c r="GY185" s="104"/>
      <c r="GZ185" s="104"/>
      <c r="HA185" s="104"/>
      <c r="HB185" s="104"/>
      <c r="HC185" s="104"/>
      <c r="HD185" s="104"/>
      <c r="HE185" s="104"/>
      <c r="HF185" s="104"/>
      <c r="HG185" s="104"/>
      <c r="HH185" s="104"/>
      <c r="HI185" s="104"/>
      <c r="HJ185" s="104"/>
      <c r="HK185" s="104"/>
      <c r="HL185" s="104"/>
      <c r="HM185" s="104"/>
      <c r="HN185" s="104"/>
      <c r="HO185" s="104"/>
      <c r="HP185" s="104"/>
      <c r="HQ185" s="104"/>
      <c r="HR185" s="104"/>
      <c r="HS185" s="104"/>
      <c r="HT185" s="104"/>
      <c r="HU185" s="104"/>
      <c r="HV185" s="104"/>
      <c r="HW185" s="104"/>
      <c r="HX185" s="104"/>
      <c r="HY185" s="104"/>
      <c r="HZ185" s="104"/>
      <c r="IA185" s="104"/>
      <c r="IB185" s="104"/>
      <c r="IC185" s="104"/>
      <c r="ID185" s="104"/>
      <c r="IE185" s="104"/>
      <c r="IF185" s="104"/>
      <c r="IG185" s="104"/>
      <c r="IH185" s="104"/>
      <c r="II185" s="104"/>
      <c r="IJ185" s="104"/>
      <c r="IK185" s="104"/>
      <c r="IL185" s="104"/>
      <c r="IM185" s="104"/>
      <c r="IN185" s="104"/>
      <c r="IO185" s="104"/>
      <c r="IP185" s="104"/>
      <c r="IQ185" s="104"/>
      <c r="IR185" s="104"/>
      <c r="IS185" s="104"/>
      <c r="IT185" s="104"/>
      <c r="IU185" s="104"/>
    </row>
    <row r="186" s="64" customFormat="1" ht="18" customHeight="1" spans="1:255">
      <c r="A186" s="99" t="s">
        <v>339</v>
      </c>
      <c r="B186" s="99" t="s">
        <v>340</v>
      </c>
      <c r="C186" s="99">
        <v>2025</v>
      </c>
      <c r="D186" s="99" t="s">
        <v>341</v>
      </c>
      <c r="E186" s="99" t="s">
        <v>432</v>
      </c>
      <c r="F186" s="99" t="s">
        <v>433</v>
      </c>
      <c r="G186" s="111">
        <v>88</v>
      </c>
      <c r="H186" s="111">
        <v>0</v>
      </c>
      <c r="I186" s="111">
        <f t="shared" si="66"/>
        <v>88</v>
      </c>
      <c r="J186" s="112">
        <v>79.8352941176471</v>
      </c>
      <c r="K186" s="111">
        <v>1</v>
      </c>
      <c r="L186" s="111">
        <f t="shared" si="96"/>
        <v>80.8352941176471</v>
      </c>
      <c r="M186" s="111">
        <v>67.9</v>
      </c>
      <c r="N186" s="111">
        <v>0</v>
      </c>
      <c r="O186" s="111">
        <f t="shared" si="97"/>
        <v>67.9</v>
      </c>
      <c r="P186" s="111">
        <v>60</v>
      </c>
      <c r="Q186" s="111">
        <v>0</v>
      </c>
      <c r="R186" s="111">
        <f t="shared" si="98"/>
        <v>60</v>
      </c>
      <c r="S186" s="111">
        <v>60</v>
      </c>
      <c r="T186" s="111">
        <v>18.5</v>
      </c>
      <c r="U186" s="111">
        <f t="shared" si="99"/>
        <v>78.5</v>
      </c>
      <c r="V186" s="111">
        <f t="shared" si="71"/>
        <v>79.7464705882353</v>
      </c>
      <c r="W186" s="99">
        <v>46</v>
      </c>
      <c r="X186" s="99">
        <v>46</v>
      </c>
      <c r="Y186" s="57" t="s">
        <v>40</v>
      </c>
      <c r="Z186" s="99">
        <v>84</v>
      </c>
      <c r="AA186" s="115"/>
      <c r="AB186" s="115"/>
      <c r="AC186" s="115"/>
      <c r="AD186" s="115"/>
      <c r="AE186" s="104"/>
      <c r="AF186" s="104"/>
      <c r="AG186" s="104"/>
      <c r="AH186" s="104"/>
      <c r="AI186" s="104"/>
      <c r="AJ186" s="104"/>
      <c r="AK186" s="104"/>
      <c r="AL186" s="104"/>
      <c r="AM186" s="104"/>
      <c r="AN186" s="104"/>
      <c r="AO186" s="104"/>
      <c r="AP186" s="104"/>
      <c r="AQ186" s="104"/>
      <c r="AR186" s="104"/>
      <c r="AS186" s="104"/>
      <c r="AT186" s="104"/>
      <c r="AU186" s="104"/>
      <c r="AV186" s="104"/>
      <c r="AW186" s="104"/>
      <c r="AX186" s="104"/>
      <c r="AY186" s="104"/>
      <c r="AZ186" s="104"/>
      <c r="BA186" s="104"/>
      <c r="BB186" s="104"/>
      <c r="BC186" s="104"/>
      <c r="BD186" s="104"/>
      <c r="BE186" s="104"/>
      <c r="BF186" s="104"/>
      <c r="BG186" s="104"/>
      <c r="BH186" s="104"/>
      <c r="BI186" s="104"/>
      <c r="BJ186" s="104"/>
      <c r="BK186" s="104"/>
      <c r="BL186" s="104"/>
      <c r="BM186" s="104"/>
      <c r="BN186" s="104"/>
      <c r="BO186" s="104"/>
      <c r="BP186" s="104"/>
      <c r="BQ186" s="104"/>
      <c r="BR186" s="104"/>
      <c r="BS186" s="104"/>
      <c r="BT186" s="104"/>
      <c r="BU186" s="104"/>
      <c r="BV186" s="104"/>
      <c r="BW186" s="104"/>
      <c r="BX186" s="104"/>
      <c r="BY186" s="104"/>
      <c r="BZ186" s="104"/>
      <c r="CA186" s="104"/>
      <c r="CB186" s="104"/>
      <c r="CC186" s="104"/>
      <c r="CD186" s="104"/>
      <c r="CE186" s="104"/>
      <c r="CF186" s="104"/>
      <c r="CG186" s="104"/>
      <c r="CH186" s="104"/>
      <c r="CI186" s="104"/>
      <c r="CJ186" s="104"/>
      <c r="CK186" s="104"/>
      <c r="CL186" s="104"/>
      <c r="CM186" s="104"/>
      <c r="CN186" s="104"/>
      <c r="CO186" s="104"/>
      <c r="CP186" s="104"/>
      <c r="CQ186" s="104"/>
      <c r="CR186" s="104"/>
      <c r="CS186" s="104"/>
      <c r="CT186" s="104"/>
      <c r="CU186" s="104"/>
      <c r="CV186" s="104"/>
      <c r="CW186" s="104"/>
      <c r="CX186" s="104"/>
      <c r="CY186" s="104"/>
      <c r="CZ186" s="104"/>
      <c r="DA186" s="104"/>
      <c r="DB186" s="104"/>
      <c r="DC186" s="104"/>
      <c r="DD186" s="104"/>
      <c r="DE186" s="104"/>
      <c r="DF186" s="104"/>
      <c r="DG186" s="104"/>
      <c r="DH186" s="104"/>
      <c r="DI186" s="104"/>
      <c r="DJ186" s="104"/>
      <c r="DK186" s="104"/>
      <c r="DL186" s="104"/>
      <c r="DM186" s="104"/>
      <c r="DN186" s="104"/>
      <c r="DO186" s="104"/>
      <c r="DP186" s="104"/>
      <c r="DQ186" s="104"/>
      <c r="DR186" s="104"/>
      <c r="DS186" s="104"/>
      <c r="DT186" s="104"/>
      <c r="DU186" s="104"/>
      <c r="DV186" s="104"/>
      <c r="DW186" s="104"/>
      <c r="DX186" s="104"/>
      <c r="DY186" s="104"/>
      <c r="DZ186" s="104"/>
      <c r="EA186" s="104"/>
      <c r="EB186" s="104"/>
      <c r="EC186" s="104"/>
      <c r="ED186" s="104"/>
      <c r="EE186" s="104"/>
      <c r="EF186" s="104"/>
      <c r="EG186" s="104"/>
      <c r="EH186" s="104"/>
      <c r="EI186" s="104"/>
      <c r="EJ186" s="104"/>
      <c r="EK186" s="104"/>
      <c r="EL186" s="104"/>
      <c r="EM186" s="104"/>
      <c r="EN186" s="104"/>
      <c r="EO186" s="104"/>
      <c r="EP186" s="104"/>
      <c r="EQ186" s="104"/>
      <c r="ER186" s="104"/>
      <c r="ES186" s="104"/>
      <c r="ET186" s="104"/>
      <c r="EU186" s="104"/>
      <c r="EV186" s="104"/>
      <c r="EW186" s="104"/>
      <c r="EX186" s="104"/>
      <c r="EY186" s="104"/>
      <c r="EZ186" s="104"/>
      <c r="FA186" s="104"/>
      <c r="FB186" s="104"/>
      <c r="FC186" s="104"/>
      <c r="FD186" s="104"/>
      <c r="FE186" s="104"/>
      <c r="FF186" s="104"/>
      <c r="FG186" s="104"/>
      <c r="FH186" s="104"/>
      <c r="FI186" s="104"/>
      <c r="FJ186" s="104"/>
      <c r="FK186" s="104"/>
      <c r="FL186" s="104"/>
      <c r="FM186" s="104"/>
      <c r="FN186" s="104"/>
      <c r="FO186" s="104"/>
      <c r="FP186" s="104"/>
      <c r="FQ186" s="104"/>
      <c r="FR186" s="104"/>
      <c r="FS186" s="104"/>
      <c r="FT186" s="104"/>
      <c r="FU186" s="104"/>
      <c r="FV186" s="104"/>
      <c r="FW186" s="104"/>
      <c r="FX186" s="104"/>
      <c r="FY186" s="104"/>
      <c r="FZ186" s="104"/>
      <c r="GA186" s="104"/>
      <c r="GB186" s="104"/>
      <c r="GC186" s="104"/>
      <c r="GD186" s="104"/>
      <c r="GE186" s="104"/>
      <c r="GF186" s="104"/>
      <c r="GG186" s="104"/>
      <c r="GH186" s="104"/>
      <c r="GI186" s="104"/>
      <c r="GJ186" s="104"/>
      <c r="GK186" s="104"/>
      <c r="GL186" s="104"/>
      <c r="GM186" s="104"/>
      <c r="GN186" s="104"/>
      <c r="GO186" s="104"/>
      <c r="GP186" s="104"/>
      <c r="GQ186" s="104"/>
      <c r="GR186" s="104"/>
      <c r="GS186" s="104"/>
      <c r="GT186" s="104"/>
      <c r="GU186" s="104"/>
      <c r="GV186" s="104"/>
      <c r="GW186" s="104"/>
      <c r="GX186" s="104"/>
      <c r="GY186" s="104"/>
      <c r="GZ186" s="104"/>
      <c r="HA186" s="104"/>
      <c r="HB186" s="104"/>
      <c r="HC186" s="104"/>
      <c r="HD186" s="104"/>
      <c r="HE186" s="104"/>
      <c r="HF186" s="104"/>
      <c r="HG186" s="104"/>
      <c r="HH186" s="104"/>
      <c r="HI186" s="104"/>
      <c r="HJ186" s="104"/>
      <c r="HK186" s="104"/>
      <c r="HL186" s="104"/>
      <c r="HM186" s="104"/>
      <c r="HN186" s="104"/>
      <c r="HO186" s="104"/>
      <c r="HP186" s="104"/>
      <c r="HQ186" s="104"/>
      <c r="HR186" s="104"/>
      <c r="HS186" s="104"/>
      <c r="HT186" s="104"/>
      <c r="HU186" s="104"/>
      <c r="HV186" s="104"/>
      <c r="HW186" s="104"/>
      <c r="HX186" s="104"/>
      <c r="HY186" s="104"/>
      <c r="HZ186" s="104"/>
      <c r="IA186" s="104"/>
      <c r="IB186" s="104"/>
      <c r="IC186" s="104"/>
      <c r="ID186" s="104"/>
      <c r="IE186" s="104"/>
      <c r="IF186" s="104"/>
      <c r="IG186" s="104"/>
      <c r="IH186" s="104"/>
      <c r="II186" s="104"/>
      <c r="IJ186" s="104"/>
      <c r="IK186" s="104"/>
      <c r="IL186" s="104"/>
      <c r="IM186" s="104"/>
      <c r="IN186" s="104"/>
      <c r="IO186" s="104"/>
      <c r="IP186" s="104"/>
      <c r="IQ186" s="104"/>
      <c r="IR186" s="104"/>
      <c r="IS186" s="104"/>
      <c r="IT186" s="104"/>
      <c r="IU186" s="104"/>
    </row>
    <row r="187" s="64" customFormat="1" ht="18" customHeight="1" spans="1:255">
      <c r="A187" s="99" t="s">
        <v>339</v>
      </c>
      <c r="B187" s="99" t="s">
        <v>340</v>
      </c>
      <c r="C187" s="99">
        <v>2025</v>
      </c>
      <c r="D187" s="99" t="s">
        <v>341</v>
      </c>
      <c r="E187" s="99" t="s">
        <v>434</v>
      </c>
      <c r="F187" s="99" t="s">
        <v>435</v>
      </c>
      <c r="G187" s="111">
        <v>88</v>
      </c>
      <c r="H187" s="111">
        <v>-0.5</v>
      </c>
      <c r="I187" s="111">
        <f t="shared" si="66"/>
        <v>87.5</v>
      </c>
      <c r="J187" s="112">
        <v>79.0987654320988</v>
      </c>
      <c r="K187" s="111">
        <v>1.08</v>
      </c>
      <c r="L187" s="111">
        <f t="shared" si="96"/>
        <v>80.1787654320988</v>
      </c>
      <c r="M187" s="111">
        <v>75.45</v>
      </c>
      <c r="N187" s="111">
        <v>0</v>
      </c>
      <c r="O187" s="111">
        <f t="shared" si="97"/>
        <v>75.45</v>
      </c>
      <c r="P187" s="111">
        <v>60</v>
      </c>
      <c r="Q187" s="111">
        <v>0</v>
      </c>
      <c r="R187" s="111">
        <f t="shared" si="98"/>
        <v>60</v>
      </c>
      <c r="S187" s="111">
        <v>60</v>
      </c>
      <c r="T187" s="111">
        <v>19</v>
      </c>
      <c r="U187" s="111">
        <f t="shared" si="99"/>
        <v>79</v>
      </c>
      <c r="V187" s="111">
        <f t="shared" si="71"/>
        <v>79.6065740740741</v>
      </c>
      <c r="W187" s="99">
        <v>47</v>
      </c>
      <c r="X187" s="99">
        <v>47</v>
      </c>
      <c r="Y187" s="57" t="s">
        <v>40</v>
      </c>
      <c r="Z187" s="99">
        <v>84</v>
      </c>
      <c r="AA187" s="115"/>
      <c r="AB187" s="115"/>
      <c r="AC187" s="115"/>
      <c r="AD187" s="115"/>
      <c r="AE187" s="104"/>
      <c r="AF187" s="104"/>
      <c r="AG187" s="104"/>
      <c r="AH187" s="104"/>
      <c r="AI187" s="104"/>
      <c r="AJ187" s="104"/>
      <c r="AK187" s="104"/>
      <c r="AL187" s="104"/>
      <c r="AM187" s="104"/>
      <c r="AN187" s="104"/>
      <c r="AO187" s="104"/>
      <c r="AP187" s="104"/>
      <c r="AQ187" s="104"/>
      <c r="AR187" s="104"/>
      <c r="AS187" s="104"/>
      <c r="AT187" s="104"/>
      <c r="AU187" s="104"/>
      <c r="AV187" s="104"/>
      <c r="AW187" s="104"/>
      <c r="AX187" s="104"/>
      <c r="AY187" s="104"/>
      <c r="AZ187" s="104"/>
      <c r="BA187" s="104"/>
      <c r="BB187" s="104"/>
      <c r="BC187" s="104"/>
      <c r="BD187" s="104"/>
      <c r="BE187" s="104"/>
      <c r="BF187" s="104"/>
      <c r="BG187" s="104"/>
      <c r="BH187" s="104"/>
      <c r="BI187" s="104"/>
      <c r="BJ187" s="104"/>
      <c r="BK187" s="104"/>
      <c r="BL187" s="104"/>
      <c r="BM187" s="104"/>
      <c r="BN187" s="104"/>
      <c r="BO187" s="104"/>
      <c r="BP187" s="104"/>
      <c r="BQ187" s="104"/>
      <c r="BR187" s="104"/>
      <c r="BS187" s="104"/>
      <c r="BT187" s="104"/>
      <c r="BU187" s="104"/>
      <c r="BV187" s="104"/>
      <c r="BW187" s="104"/>
      <c r="BX187" s="104"/>
      <c r="BY187" s="104"/>
      <c r="BZ187" s="104"/>
      <c r="CA187" s="104"/>
      <c r="CB187" s="104"/>
      <c r="CC187" s="104"/>
      <c r="CD187" s="104"/>
      <c r="CE187" s="104"/>
      <c r="CF187" s="104"/>
      <c r="CG187" s="104"/>
      <c r="CH187" s="104"/>
      <c r="CI187" s="104"/>
      <c r="CJ187" s="104"/>
      <c r="CK187" s="104"/>
      <c r="CL187" s="104"/>
      <c r="CM187" s="104"/>
      <c r="CN187" s="104"/>
      <c r="CO187" s="104"/>
      <c r="CP187" s="104"/>
      <c r="CQ187" s="104"/>
      <c r="CR187" s="104"/>
      <c r="CS187" s="104"/>
      <c r="CT187" s="104"/>
      <c r="CU187" s="104"/>
      <c r="CV187" s="104"/>
      <c r="CW187" s="104"/>
      <c r="CX187" s="104"/>
      <c r="CY187" s="104"/>
      <c r="CZ187" s="104"/>
      <c r="DA187" s="104"/>
      <c r="DB187" s="104"/>
      <c r="DC187" s="104"/>
      <c r="DD187" s="104"/>
      <c r="DE187" s="104"/>
      <c r="DF187" s="104"/>
      <c r="DG187" s="104"/>
      <c r="DH187" s="104"/>
      <c r="DI187" s="104"/>
      <c r="DJ187" s="104"/>
      <c r="DK187" s="104"/>
      <c r="DL187" s="104"/>
      <c r="DM187" s="104"/>
      <c r="DN187" s="104"/>
      <c r="DO187" s="104"/>
      <c r="DP187" s="104"/>
      <c r="DQ187" s="104"/>
      <c r="DR187" s="104"/>
      <c r="DS187" s="104"/>
      <c r="DT187" s="104"/>
      <c r="DU187" s="104"/>
      <c r="DV187" s="104"/>
      <c r="DW187" s="104"/>
      <c r="DX187" s="104"/>
      <c r="DY187" s="104"/>
      <c r="DZ187" s="104"/>
      <c r="EA187" s="104"/>
      <c r="EB187" s="104"/>
      <c r="EC187" s="104"/>
      <c r="ED187" s="104"/>
      <c r="EE187" s="104"/>
      <c r="EF187" s="104"/>
      <c r="EG187" s="104"/>
      <c r="EH187" s="104"/>
      <c r="EI187" s="104"/>
      <c r="EJ187" s="104"/>
      <c r="EK187" s="104"/>
      <c r="EL187" s="104"/>
      <c r="EM187" s="104"/>
      <c r="EN187" s="104"/>
      <c r="EO187" s="104"/>
      <c r="EP187" s="104"/>
      <c r="EQ187" s="104"/>
      <c r="ER187" s="104"/>
      <c r="ES187" s="104"/>
      <c r="ET187" s="104"/>
      <c r="EU187" s="104"/>
      <c r="EV187" s="104"/>
      <c r="EW187" s="104"/>
      <c r="EX187" s="104"/>
      <c r="EY187" s="104"/>
      <c r="EZ187" s="104"/>
      <c r="FA187" s="104"/>
      <c r="FB187" s="104"/>
      <c r="FC187" s="104"/>
      <c r="FD187" s="104"/>
      <c r="FE187" s="104"/>
      <c r="FF187" s="104"/>
      <c r="FG187" s="104"/>
      <c r="FH187" s="104"/>
      <c r="FI187" s="104"/>
      <c r="FJ187" s="104"/>
      <c r="FK187" s="104"/>
      <c r="FL187" s="104"/>
      <c r="FM187" s="104"/>
      <c r="FN187" s="104"/>
      <c r="FO187" s="104"/>
      <c r="FP187" s="104"/>
      <c r="FQ187" s="104"/>
      <c r="FR187" s="104"/>
      <c r="FS187" s="104"/>
      <c r="FT187" s="104"/>
      <c r="FU187" s="104"/>
      <c r="FV187" s="104"/>
      <c r="FW187" s="104"/>
      <c r="FX187" s="104"/>
      <c r="FY187" s="104"/>
      <c r="FZ187" s="104"/>
      <c r="GA187" s="104"/>
      <c r="GB187" s="104"/>
      <c r="GC187" s="104"/>
      <c r="GD187" s="104"/>
      <c r="GE187" s="104"/>
      <c r="GF187" s="104"/>
      <c r="GG187" s="104"/>
      <c r="GH187" s="104"/>
      <c r="GI187" s="104"/>
      <c r="GJ187" s="104"/>
      <c r="GK187" s="104"/>
      <c r="GL187" s="104"/>
      <c r="GM187" s="104"/>
      <c r="GN187" s="104"/>
      <c r="GO187" s="104"/>
      <c r="GP187" s="104"/>
      <c r="GQ187" s="104"/>
      <c r="GR187" s="104"/>
      <c r="GS187" s="104"/>
      <c r="GT187" s="104"/>
      <c r="GU187" s="104"/>
      <c r="GV187" s="104"/>
      <c r="GW187" s="104"/>
      <c r="GX187" s="104"/>
      <c r="GY187" s="104"/>
      <c r="GZ187" s="104"/>
      <c r="HA187" s="104"/>
      <c r="HB187" s="104"/>
      <c r="HC187" s="104"/>
      <c r="HD187" s="104"/>
      <c r="HE187" s="104"/>
      <c r="HF187" s="104"/>
      <c r="HG187" s="104"/>
      <c r="HH187" s="104"/>
      <c r="HI187" s="104"/>
      <c r="HJ187" s="104"/>
      <c r="HK187" s="104"/>
      <c r="HL187" s="104"/>
      <c r="HM187" s="104"/>
      <c r="HN187" s="104"/>
      <c r="HO187" s="104"/>
      <c r="HP187" s="104"/>
      <c r="HQ187" s="104"/>
      <c r="HR187" s="104"/>
      <c r="HS187" s="104"/>
      <c r="HT187" s="104"/>
      <c r="HU187" s="104"/>
      <c r="HV187" s="104"/>
      <c r="HW187" s="104"/>
      <c r="HX187" s="104"/>
      <c r="HY187" s="104"/>
      <c r="HZ187" s="104"/>
      <c r="IA187" s="104"/>
      <c r="IB187" s="104"/>
      <c r="IC187" s="104"/>
      <c r="ID187" s="104"/>
      <c r="IE187" s="104"/>
      <c r="IF187" s="104"/>
      <c r="IG187" s="104"/>
      <c r="IH187" s="104"/>
      <c r="II187" s="104"/>
      <c r="IJ187" s="104"/>
      <c r="IK187" s="104"/>
      <c r="IL187" s="104"/>
      <c r="IM187" s="104"/>
      <c r="IN187" s="104"/>
      <c r="IO187" s="104"/>
      <c r="IP187" s="104"/>
      <c r="IQ187" s="104"/>
      <c r="IR187" s="104"/>
      <c r="IS187" s="104"/>
      <c r="IT187" s="104"/>
      <c r="IU187" s="104"/>
    </row>
    <row r="188" s="64" customFormat="1" ht="18" customHeight="1" spans="1:255">
      <c r="A188" s="99" t="s">
        <v>339</v>
      </c>
      <c r="B188" s="99" t="s">
        <v>340</v>
      </c>
      <c r="C188" s="99">
        <v>2025</v>
      </c>
      <c r="D188" s="99" t="s">
        <v>341</v>
      </c>
      <c r="E188" s="99" t="s">
        <v>436</v>
      </c>
      <c r="F188" s="99" t="s">
        <v>437</v>
      </c>
      <c r="G188" s="111">
        <v>88</v>
      </c>
      <c r="H188" s="111">
        <v>0.2</v>
      </c>
      <c r="I188" s="111">
        <f t="shared" si="66"/>
        <v>88.2</v>
      </c>
      <c r="J188" s="112">
        <v>78.5647058823529</v>
      </c>
      <c r="K188" s="111">
        <v>1</v>
      </c>
      <c r="L188" s="111">
        <f t="shared" si="96"/>
        <v>79.5647058823529</v>
      </c>
      <c r="M188" s="111">
        <v>77.85</v>
      </c>
      <c r="N188" s="111">
        <v>0</v>
      </c>
      <c r="O188" s="111">
        <f t="shared" si="97"/>
        <v>77.85</v>
      </c>
      <c r="P188" s="111">
        <v>60</v>
      </c>
      <c r="Q188" s="111">
        <v>1</v>
      </c>
      <c r="R188" s="111">
        <f t="shared" si="98"/>
        <v>61</v>
      </c>
      <c r="S188" s="111">
        <v>60</v>
      </c>
      <c r="T188" s="111">
        <v>15</v>
      </c>
      <c r="U188" s="111">
        <f t="shared" si="99"/>
        <v>75</v>
      </c>
      <c r="V188" s="111">
        <f t="shared" si="71"/>
        <v>79.1860294117647</v>
      </c>
      <c r="W188" s="99">
        <v>48</v>
      </c>
      <c r="X188" s="99">
        <v>50</v>
      </c>
      <c r="Y188" s="57" t="s">
        <v>40</v>
      </c>
      <c r="Z188" s="99">
        <v>84</v>
      </c>
      <c r="AA188" s="115"/>
      <c r="AB188" s="115"/>
      <c r="AC188" s="115"/>
      <c r="AD188" s="115"/>
      <c r="AE188" s="104"/>
      <c r="AF188" s="104"/>
      <c r="AG188" s="104"/>
      <c r="AH188" s="104"/>
      <c r="AI188" s="104"/>
      <c r="AJ188" s="104"/>
      <c r="AK188" s="104"/>
      <c r="AL188" s="104"/>
      <c r="AM188" s="104"/>
      <c r="AN188" s="104"/>
      <c r="AO188" s="104"/>
      <c r="AP188" s="104"/>
      <c r="AQ188" s="104"/>
      <c r="AR188" s="104"/>
      <c r="AS188" s="104"/>
      <c r="AT188" s="104"/>
      <c r="AU188" s="104"/>
      <c r="AV188" s="104"/>
      <c r="AW188" s="104"/>
      <c r="AX188" s="104"/>
      <c r="AY188" s="104"/>
      <c r="AZ188" s="104"/>
      <c r="BA188" s="104"/>
      <c r="BB188" s="104"/>
      <c r="BC188" s="104"/>
      <c r="BD188" s="104"/>
      <c r="BE188" s="104"/>
      <c r="BF188" s="104"/>
      <c r="BG188" s="104"/>
      <c r="BH188" s="104"/>
      <c r="BI188" s="104"/>
      <c r="BJ188" s="104"/>
      <c r="BK188" s="104"/>
      <c r="BL188" s="104"/>
      <c r="BM188" s="104"/>
      <c r="BN188" s="104"/>
      <c r="BO188" s="104"/>
      <c r="BP188" s="104"/>
      <c r="BQ188" s="104"/>
      <c r="BR188" s="104"/>
      <c r="BS188" s="104"/>
      <c r="BT188" s="104"/>
      <c r="BU188" s="104"/>
      <c r="BV188" s="104"/>
      <c r="BW188" s="104"/>
      <c r="BX188" s="104"/>
      <c r="BY188" s="104"/>
      <c r="BZ188" s="104"/>
      <c r="CA188" s="104"/>
      <c r="CB188" s="104"/>
      <c r="CC188" s="104"/>
      <c r="CD188" s="104"/>
      <c r="CE188" s="104"/>
      <c r="CF188" s="104"/>
      <c r="CG188" s="104"/>
      <c r="CH188" s="104"/>
      <c r="CI188" s="104"/>
      <c r="CJ188" s="104"/>
      <c r="CK188" s="104"/>
      <c r="CL188" s="104"/>
      <c r="CM188" s="104"/>
      <c r="CN188" s="104"/>
      <c r="CO188" s="104"/>
      <c r="CP188" s="104"/>
      <c r="CQ188" s="104"/>
      <c r="CR188" s="104"/>
      <c r="CS188" s="104"/>
      <c r="CT188" s="104"/>
      <c r="CU188" s="104"/>
      <c r="CV188" s="104"/>
      <c r="CW188" s="104"/>
      <c r="CX188" s="104"/>
      <c r="CY188" s="104"/>
      <c r="CZ188" s="104"/>
      <c r="DA188" s="104"/>
      <c r="DB188" s="104"/>
      <c r="DC188" s="104"/>
      <c r="DD188" s="104"/>
      <c r="DE188" s="104"/>
      <c r="DF188" s="104"/>
      <c r="DG188" s="104"/>
      <c r="DH188" s="104"/>
      <c r="DI188" s="104"/>
      <c r="DJ188" s="104"/>
      <c r="DK188" s="104"/>
      <c r="DL188" s="104"/>
      <c r="DM188" s="104"/>
      <c r="DN188" s="104"/>
      <c r="DO188" s="104"/>
      <c r="DP188" s="104"/>
      <c r="DQ188" s="104"/>
      <c r="DR188" s="104"/>
      <c r="DS188" s="104"/>
      <c r="DT188" s="104"/>
      <c r="DU188" s="104"/>
      <c r="DV188" s="104"/>
      <c r="DW188" s="104"/>
      <c r="DX188" s="104"/>
      <c r="DY188" s="104"/>
      <c r="DZ188" s="104"/>
      <c r="EA188" s="104"/>
      <c r="EB188" s="104"/>
      <c r="EC188" s="104"/>
      <c r="ED188" s="104"/>
      <c r="EE188" s="104"/>
      <c r="EF188" s="104"/>
      <c r="EG188" s="104"/>
      <c r="EH188" s="104"/>
      <c r="EI188" s="104"/>
      <c r="EJ188" s="104"/>
      <c r="EK188" s="104"/>
      <c r="EL188" s="104"/>
      <c r="EM188" s="104"/>
      <c r="EN188" s="104"/>
      <c r="EO188" s="104"/>
      <c r="EP188" s="104"/>
      <c r="EQ188" s="104"/>
      <c r="ER188" s="104"/>
      <c r="ES188" s="104"/>
      <c r="ET188" s="104"/>
      <c r="EU188" s="104"/>
      <c r="EV188" s="104"/>
      <c r="EW188" s="104"/>
      <c r="EX188" s="104"/>
      <c r="EY188" s="104"/>
      <c r="EZ188" s="104"/>
      <c r="FA188" s="104"/>
      <c r="FB188" s="104"/>
      <c r="FC188" s="104"/>
      <c r="FD188" s="104"/>
      <c r="FE188" s="104"/>
      <c r="FF188" s="104"/>
      <c r="FG188" s="104"/>
      <c r="FH188" s="104"/>
      <c r="FI188" s="104"/>
      <c r="FJ188" s="104"/>
      <c r="FK188" s="104"/>
      <c r="FL188" s="104"/>
      <c r="FM188" s="104"/>
      <c r="FN188" s="104"/>
      <c r="FO188" s="104"/>
      <c r="FP188" s="104"/>
      <c r="FQ188" s="104"/>
      <c r="FR188" s="104"/>
      <c r="FS188" s="104"/>
      <c r="FT188" s="104"/>
      <c r="FU188" s="104"/>
      <c r="FV188" s="104"/>
      <c r="FW188" s="104"/>
      <c r="FX188" s="104"/>
      <c r="FY188" s="104"/>
      <c r="FZ188" s="104"/>
      <c r="GA188" s="104"/>
      <c r="GB188" s="104"/>
      <c r="GC188" s="104"/>
      <c r="GD188" s="104"/>
      <c r="GE188" s="104"/>
      <c r="GF188" s="104"/>
      <c r="GG188" s="104"/>
      <c r="GH188" s="104"/>
      <c r="GI188" s="104"/>
      <c r="GJ188" s="104"/>
      <c r="GK188" s="104"/>
      <c r="GL188" s="104"/>
      <c r="GM188" s="104"/>
      <c r="GN188" s="104"/>
      <c r="GO188" s="104"/>
      <c r="GP188" s="104"/>
      <c r="GQ188" s="104"/>
      <c r="GR188" s="104"/>
      <c r="GS188" s="104"/>
      <c r="GT188" s="104"/>
      <c r="GU188" s="104"/>
      <c r="GV188" s="104"/>
      <c r="GW188" s="104"/>
      <c r="GX188" s="104"/>
      <c r="GY188" s="104"/>
      <c r="GZ188" s="104"/>
      <c r="HA188" s="104"/>
      <c r="HB188" s="104"/>
      <c r="HC188" s="104"/>
      <c r="HD188" s="104"/>
      <c r="HE188" s="104"/>
      <c r="HF188" s="104"/>
      <c r="HG188" s="104"/>
      <c r="HH188" s="104"/>
      <c r="HI188" s="104"/>
      <c r="HJ188" s="104"/>
      <c r="HK188" s="104"/>
      <c r="HL188" s="104"/>
      <c r="HM188" s="104"/>
      <c r="HN188" s="104"/>
      <c r="HO188" s="104"/>
      <c r="HP188" s="104"/>
      <c r="HQ188" s="104"/>
      <c r="HR188" s="104"/>
      <c r="HS188" s="104"/>
      <c r="HT188" s="104"/>
      <c r="HU188" s="104"/>
      <c r="HV188" s="104"/>
      <c r="HW188" s="104"/>
      <c r="HX188" s="104"/>
      <c r="HY188" s="104"/>
      <c r="HZ188" s="104"/>
      <c r="IA188" s="104"/>
      <c r="IB188" s="104"/>
      <c r="IC188" s="104"/>
      <c r="ID188" s="104"/>
      <c r="IE188" s="104"/>
      <c r="IF188" s="104"/>
      <c r="IG188" s="104"/>
      <c r="IH188" s="104"/>
      <c r="II188" s="104"/>
      <c r="IJ188" s="104"/>
      <c r="IK188" s="104"/>
      <c r="IL188" s="104"/>
      <c r="IM188" s="104"/>
      <c r="IN188" s="104"/>
      <c r="IO188" s="104"/>
      <c r="IP188" s="104"/>
      <c r="IQ188" s="104"/>
      <c r="IR188" s="104"/>
      <c r="IS188" s="104"/>
      <c r="IT188" s="104"/>
      <c r="IU188" s="104"/>
    </row>
    <row r="189" s="64" customFormat="1" ht="18" customHeight="1" spans="1:255">
      <c r="A189" s="99" t="s">
        <v>339</v>
      </c>
      <c r="B189" s="99" t="s">
        <v>340</v>
      </c>
      <c r="C189" s="99">
        <v>2025</v>
      </c>
      <c r="D189" s="114" t="s">
        <v>345</v>
      </c>
      <c r="E189" s="114" t="s">
        <v>438</v>
      </c>
      <c r="F189" s="114" t="s">
        <v>439</v>
      </c>
      <c r="G189" s="111">
        <v>88</v>
      </c>
      <c r="H189" s="111">
        <v>1.5</v>
      </c>
      <c r="I189" s="111">
        <f t="shared" si="66"/>
        <v>89.5</v>
      </c>
      <c r="J189" s="112">
        <v>78.15</v>
      </c>
      <c r="K189" s="111">
        <v>1</v>
      </c>
      <c r="L189" s="111">
        <v>79.15</v>
      </c>
      <c r="M189" s="111">
        <v>77.55</v>
      </c>
      <c r="N189" s="111">
        <v>0</v>
      </c>
      <c r="O189" s="111">
        <v>77.55</v>
      </c>
      <c r="P189" s="111">
        <v>60</v>
      </c>
      <c r="Q189" s="111">
        <v>0</v>
      </c>
      <c r="R189" s="111">
        <v>60</v>
      </c>
      <c r="S189" s="111">
        <v>60</v>
      </c>
      <c r="T189" s="111">
        <v>18.5</v>
      </c>
      <c r="U189" s="111">
        <v>78.5</v>
      </c>
      <c r="V189" s="111">
        <f t="shared" si="71"/>
        <v>79.115</v>
      </c>
      <c r="W189" s="99">
        <v>49</v>
      </c>
      <c r="X189" s="99">
        <v>51</v>
      </c>
      <c r="Y189" s="57" t="s">
        <v>40</v>
      </c>
      <c r="Z189" s="99">
        <v>84</v>
      </c>
      <c r="AA189" s="115"/>
      <c r="AB189" s="115"/>
      <c r="AC189" s="115"/>
      <c r="AD189" s="115"/>
      <c r="AE189" s="104"/>
      <c r="AF189" s="104"/>
      <c r="AG189" s="104"/>
      <c r="AH189" s="104"/>
      <c r="AI189" s="104"/>
      <c r="AJ189" s="104"/>
      <c r="AK189" s="104"/>
      <c r="AL189" s="104"/>
      <c r="AM189" s="104"/>
      <c r="AN189" s="104"/>
      <c r="AO189" s="104"/>
      <c r="AP189" s="104"/>
      <c r="AQ189" s="104"/>
      <c r="AR189" s="104"/>
      <c r="AS189" s="104"/>
      <c r="AT189" s="104"/>
      <c r="AU189" s="104"/>
      <c r="AV189" s="104"/>
      <c r="AW189" s="104"/>
      <c r="AX189" s="104"/>
      <c r="AY189" s="104"/>
      <c r="AZ189" s="104"/>
      <c r="BA189" s="104"/>
      <c r="BB189" s="104"/>
      <c r="BC189" s="104"/>
      <c r="BD189" s="104"/>
      <c r="BE189" s="104"/>
      <c r="BF189" s="104"/>
      <c r="BG189" s="104"/>
      <c r="BH189" s="104"/>
      <c r="BI189" s="104"/>
      <c r="BJ189" s="104"/>
      <c r="BK189" s="104"/>
      <c r="BL189" s="104"/>
      <c r="BM189" s="104"/>
      <c r="BN189" s="104"/>
      <c r="BO189" s="104"/>
      <c r="BP189" s="104"/>
      <c r="BQ189" s="104"/>
      <c r="BR189" s="104"/>
      <c r="BS189" s="104"/>
      <c r="BT189" s="104"/>
      <c r="BU189" s="104"/>
      <c r="BV189" s="104"/>
      <c r="BW189" s="104"/>
      <c r="BX189" s="104"/>
      <c r="BY189" s="104"/>
      <c r="BZ189" s="104"/>
      <c r="CA189" s="104"/>
      <c r="CB189" s="104"/>
      <c r="CC189" s="104"/>
      <c r="CD189" s="104"/>
      <c r="CE189" s="104"/>
      <c r="CF189" s="104"/>
      <c r="CG189" s="104"/>
      <c r="CH189" s="104"/>
      <c r="CI189" s="104"/>
      <c r="CJ189" s="104"/>
      <c r="CK189" s="104"/>
      <c r="CL189" s="104"/>
      <c r="CM189" s="104"/>
      <c r="CN189" s="104"/>
      <c r="CO189" s="104"/>
      <c r="CP189" s="104"/>
      <c r="CQ189" s="104"/>
      <c r="CR189" s="104"/>
      <c r="CS189" s="104"/>
      <c r="CT189" s="104"/>
      <c r="CU189" s="104"/>
      <c r="CV189" s="104"/>
      <c r="CW189" s="104"/>
      <c r="CX189" s="104"/>
      <c r="CY189" s="104"/>
      <c r="CZ189" s="104"/>
      <c r="DA189" s="104"/>
      <c r="DB189" s="104"/>
      <c r="DC189" s="104"/>
      <c r="DD189" s="104"/>
      <c r="DE189" s="104"/>
      <c r="DF189" s="104"/>
      <c r="DG189" s="104"/>
      <c r="DH189" s="104"/>
      <c r="DI189" s="104"/>
      <c r="DJ189" s="104"/>
      <c r="DK189" s="104"/>
      <c r="DL189" s="104"/>
      <c r="DM189" s="104"/>
      <c r="DN189" s="104"/>
      <c r="DO189" s="104"/>
      <c r="DP189" s="104"/>
      <c r="DQ189" s="104"/>
      <c r="DR189" s="104"/>
      <c r="DS189" s="104"/>
      <c r="DT189" s="104"/>
      <c r="DU189" s="104"/>
      <c r="DV189" s="104"/>
      <c r="DW189" s="104"/>
      <c r="DX189" s="104"/>
      <c r="DY189" s="104"/>
      <c r="DZ189" s="104"/>
      <c r="EA189" s="104"/>
      <c r="EB189" s="104"/>
      <c r="EC189" s="104"/>
      <c r="ED189" s="104"/>
      <c r="EE189" s="104"/>
      <c r="EF189" s="104"/>
      <c r="EG189" s="104"/>
      <c r="EH189" s="104"/>
      <c r="EI189" s="104"/>
      <c r="EJ189" s="104"/>
      <c r="EK189" s="104"/>
      <c r="EL189" s="104"/>
      <c r="EM189" s="104"/>
      <c r="EN189" s="104"/>
      <c r="EO189" s="104"/>
      <c r="EP189" s="104"/>
      <c r="EQ189" s="104"/>
      <c r="ER189" s="104"/>
      <c r="ES189" s="104"/>
      <c r="ET189" s="104"/>
      <c r="EU189" s="104"/>
      <c r="EV189" s="104"/>
      <c r="EW189" s="104"/>
      <c r="EX189" s="104"/>
      <c r="EY189" s="104"/>
      <c r="EZ189" s="104"/>
      <c r="FA189" s="104"/>
      <c r="FB189" s="104"/>
      <c r="FC189" s="104"/>
      <c r="FD189" s="104"/>
      <c r="FE189" s="104"/>
      <c r="FF189" s="104"/>
      <c r="FG189" s="104"/>
      <c r="FH189" s="104"/>
      <c r="FI189" s="104"/>
      <c r="FJ189" s="104"/>
      <c r="FK189" s="104"/>
      <c r="FL189" s="104"/>
      <c r="FM189" s="104"/>
      <c r="FN189" s="104"/>
      <c r="FO189" s="104"/>
      <c r="FP189" s="104"/>
      <c r="FQ189" s="104"/>
      <c r="FR189" s="104"/>
      <c r="FS189" s="104"/>
      <c r="FT189" s="104"/>
      <c r="FU189" s="104"/>
      <c r="FV189" s="104"/>
      <c r="FW189" s="104"/>
      <c r="FX189" s="104"/>
      <c r="FY189" s="104"/>
      <c r="FZ189" s="104"/>
      <c r="GA189" s="104"/>
      <c r="GB189" s="104"/>
      <c r="GC189" s="104"/>
      <c r="GD189" s="104"/>
      <c r="GE189" s="104"/>
      <c r="GF189" s="104"/>
      <c r="GG189" s="104"/>
      <c r="GH189" s="104"/>
      <c r="GI189" s="104"/>
      <c r="GJ189" s="104"/>
      <c r="GK189" s="104"/>
      <c r="GL189" s="104"/>
      <c r="GM189" s="104"/>
      <c r="GN189" s="104"/>
      <c r="GO189" s="104"/>
      <c r="GP189" s="104"/>
      <c r="GQ189" s="104"/>
      <c r="GR189" s="104"/>
      <c r="GS189" s="104"/>
      <c r="GT189" s="104"/>
      <c r="GU189" s="104"/>
      <c r="GV189" s="104"/>
      <c r="GW189" s="104"/>
      <c r="GX189" s="104"/>
      <c r="GY189" s="104"/>
      <c r="GZ189" s="104"/>
      <c r="HA189" s="104"/>
      <c r="HB189" s="104"/>
      <c r="HC189" s="104"/>
      <c r="HD189" s="104"/>
      <c r="HE189" s="104"/>
      <c r="HF189" s="104"/>
      <c r="HG189" s="104"/>
      <c r="HH189" s="104"/>
      <c r="HI189" s="104"/>
      <c r="HJ189" s="104"/>
      <c r="HK189" s="104"/>
      <c r="HL189" s="104"/>
      <c r="HM189" s="104"/>
      <c r="HN189" s="104"/>
      <c r="HO189" s="104"/>
      <c r="HP189" s="104"/>
      <c r="HQ189" s="104"/>
      <c r="HR189" s="104"/>
      <c r="HS189" s="104"/>
      <c r="HT189" s="104"/>
      <c r="HU189" s="104"/>
      <c r="HV189" s="104"/>
      <c r="HW189" s="104"/>
      <c r="HX189" s="104"/>
      <c r="HY189" s="104"/>
      <c r="HZ189" s="104"/>
      <c r="IA189" s="104"/>
      <c r="IB189" s="104"/>
      <c r="IC189" s="104"/>
      <c r="ID189" s="104"/>
      <c r="IE189" s="104"/>
      <c r="IF189" s="104"/>
      <c r="IG189" s="104"/>
      <c r="IH189" s="104"/>
      <c r="II189" s="104"/>
      <c r="IJ189" s="104"/>
      <c r="IK189" s="104"/>
      <c r="IL189" s="104"/>
      <c r="IM189" s="104"/>
      <c r="IN189" s="104"/>
      <c r="IO189" s="104"/>
      <c r="IP189" s="104"/>
      <c r="IQ189" s="104"/>
      <c r="IR189" s="104"/>
      <c r="IS189" s="104"/>
      <c r="IT189" s="104"/>
      <c r="IU189" s="104"/>
    </row>
    <row r="190" s="64" customFormat="1" ht="18" customHeight="1" spans="1:255">
      <c r="A190" s="99" t="s">
        <v>339</v>
      </c>
      <c r="B190" s="99" t="s">
        <v>340</v>
      </c>
      <c r="C190" s="99">
        <v>2025</v>
      </c>
      <c r="D190" s="114" t="s">
        <v>345</v>
      </c>
      <c r="E190" s="114" t="s">
        <v>440</v>
      </c>
      <c r="F190" s="114" t="s">
        <v>441</v>
      </c>
      <c r="G190" s="111">
        <v>88</v>
      </c>
      <c r="H190" s="111">
        <v>0.2</v>
      </c>
      <c r="I190" s="111">
        <f t="shared" si="66"/>
        <v>88.2</v>
      </c>
      <c r="J190" s="112">
        <v>78.96</v>
      </c>
      <c r="K190" s="111">
        <v>1</v>
      </c>
      <c r="L190" s="111">
        <v>79.96</v>
      </c>
      <c r="M190" s="111">
        <v>80.65</v>
      </c>
      <c r="N190" s="111">
        <v>0</v>
      </c>
      <c r="O190" s="111">
        <v>80.65</v>
      </c>
      <c r="P190" s="111">
        <v>60</v>
      </c>
      <c r="Q190" s="111">
        <v>0</v>
      </c>
      <c r="R190" s="111">
        <v>60</v>
      </c>
      <c r="S190" s="111">
        <v>60</v>
      </c>
      <c r="T190" s="111">
        <v>0</v>
      </c>
      <c r="U190" s="111">
        <v>60</v>
      </c>
      <c r="V190" s="111">
        <f t="shared" si="71"/>
        <v>78.8225</v>
      </c>
      <c r="W190" s="99">
        <v>50</v>
      </c>
      <c r="X190" s="99">
        <v>48</v>
      </c>
      <c r="Y190" s="57" t="s">
        <v>40</v>
      </c>
      <c r="Z190" s="99">
        <v>84</v>
      </c>
      <c r="AA190" s="115"/>
      <c r="AB190" s="115"/>
      <c r="AC190" s="115"/>
      <c r="AD190" s="115"/>
      <c r="AE190" s="104"/>
      <c r="AF190" s="104"/>
      <c r="AG190" s="104"/>
      <c r="AH190" s="104"/>
      <c r="AI190" s="104"/>
      <c r="AJ190" s="104"/>
      <c r="AK190" s="104"/>
      <c r="AL190" s="104"/>
      <c r="AM190" s="104"/>
      <c r="AN190" s="104"/>
      <c r="AO190" s="104"/>
      <c r="AP190" s="104"/>
      <c r="AQ190" s="104"/>
      <c r="AR190" s="104"/>
      <c r="AS190" s="104"/>
      <c r="AT190" s="104"/>
      <c r="AU190" s="104"/>
      <c r="AV190" s="104"/>
      <c r="AW190" s="104"/>
      <c r="AX190" s="104"/>
      <c r="AY190" s="104"/>
      <c r="AZ190" s="104"/>
      <c r="BA190" s="104"/>
      <c r="BB190" s="104"/>
      <c r="BC190" s="104"/>
      <c r="BD190" s="104"/>
      <c r="BE190" s="104"/>
      <c r="BF190" s="104"/>
      <c r="BG190" s="104"/>
      <c r="BH190" s="104"/>
      <c r="BI190" s="104"/>
      <c r="BJ190" s="104"/>
      <c r="BK190" s="104"/>
      <c r="BL190" s="104"/>
      <c r="BM190" s="104"/>
      <c r="BN190" s="104"/>
      <c r="BO190" s="104"/>
      <c r="BP190" s="104"/>
      <c r="BQ190" s="104"/>
      <c r="BR190" s="104"/>
      <c r="BS190" s="104"/>
      <c r="BT190" s="104"/>
      <c r="BU190" s="104"/>
      <c r="BV190" s="104"/>
      <c r="BW190" s="104"/>
      <c r="BX190" s="104"/>
      <c r="BY190" s="104"/>
      <c r="BZ190" s="104"/>
      <c r="CA190" s="104"/>
      <c r="CB190" s="104"/>
      <c r="CC190" s="104"/>
      <c r="CD190" s="104"/>
      <c r="CE190" s="104"/>
      <c r="CF190" s="104"/>
      <c r="CG190" s="104"/>
      <c r="CH190" s="104"/>
      <c r="CI190" s="104"/>
      <c r="CJ190" s="104"/>
      <c r="CK190" s="104"/>
      <c r="CL190" s="104"/>
      <c r="CM190" s="104"/>
      <c r="CN190" s="104"/>
      <c r="CO190" s="104"/>
      <c r="CP190" s="104"/>
      <c r="CQ190" s="104"/>
      <c r="CR190" s="104"/>
      <c r="CS190" s="104"/>
      <c r="CT190" s="104"/>
      <c r="CU190" s="104"/>
      <c r="CV190" s="104"/>
      <c r="CW190" s="104"/>
      <c r="CX190" s="104"/>
      <c r="CY190" s="104"/>
      <c r="CZ190" s="104"/>
      <c r="DA190" s="104"/>
      <c r="DB190" s="104"/>
      <c r="DC190" s="104"/>
      <c r="DD190" s="104"/>
      <c r="DE190" s="104"/>
      <c r="DF190" s="104"/>
      <c r="DG190" s="104"/>
      <c r="DH190" s="104"/>
      <c r="DI190" s="104"/>
      <c r="DJ190" s="104"/>
      <c r="DK190" s="104"/>
      <c r="DL190" s="104"/>
      <c r="DM190" s="104"/>
      <c r="DN190" s="104"/>
      <c r="DO190" s="104"/>
      <c r="DP190" s="104"/>
      <c r="DQ190" s="104"/>
      <c r="DR190" s="104"/>
      <c r="DS190" s="104"/>
      <c r="DT190" s="104"/>
      <c r="DU190" s="104"/>
      <c r="DV190" s="104"/>
      <c r="DW190" s="104"/>
      <c r="DX190" s="104"/>
      <c r="DY190" s="104"/>
      <c r="DZ190" s="104"/>
      <c r="EA190" s="104"/>
      <c r="EB190" s="104"/>
      <c r="EC190" s="104"/>
      <c r="ED190" s="104"/>
      <c r="EE190" s="104"/>
      <c r="EF190" s="104"/>
      <c r="EG190" s="104"/>
      <c r="EH190" s="104"/>
      <c r="EI190" s="104"/>
      <c r="EJ190" s="104"/>
      <c r="EK190" s="104"/>
      <c r="EL190" s="104"/>
      <c r="EM190" s="104"/>
      <c r="EN190" s="104"/>
      <c r="EO190" s="104"/>
      <c r="EP190" s="104"/>
      <c r="EQ190" s="104"/>
      <c r="ER190" s="104"/>
      <c r="ES190" s="104"/>
      <c r="ET190" s="104"/>
      <c r="EU190" s="104"/>
      <c r="EV190" s="104"/>
      <c r="EW190" s="104"/>
      <c r="EX190" s="104"/>
      <c r="EY190" s="104"/>
      <c r="EZ190" s="104"/>
      <c r="FA190" s="104"/>
      <c r="FB190" s="104"/>
      <c r="FC190" s="104"/>
      <c r="FD190" s="104"/>
      <c r="FE190" s="104"/>
      <c r="FF190" s="104"/>
      <c r="FG190" s="104"/>
      <c r="FH190" s="104"/>
      <c r="FI190" s="104"/>
      <c r="FJ190" s="104"/>
      <c r="FK190" s="104"/>
      <c r="FL190" s="104"/>
      <c r="FM190" s="104"/>
      <c r="FN190" s="104"/>
      <c r="FO190" s="104"/>
      <c r="FP190" s="104"/>
      <c r="FQ190" s="104"/>
      <c r="FR190" s="104"/>
      <c r="FS190" s="104"/>
      <c r="FT190" s="104"/>
      <c r="FU190" s="104"/>
      <c r="FV190" s="104"/>
      <c r="FW190" s="104"/>
      <c r="FX190" s="104"/>
      <c r="FY190" s="104"/>
      <c r="FZ190" s="104"/>
      <c r="GA190" s="104"/>
      <c r="GB190" s="104"/>
      <c r="GC190" s="104"/>
      <c r="GD190" s="104"/>
      <c r="GE190" s="104"/>
      <c r="GF190" s="104"/>
      <c r="GG190" s="104"/>
      <c r="GH190" s="104"/>
      <c r="GI190" s="104"/>
      <c r="GJ190" s="104"/>
      <c r="GK190" s="104"/>
      <c r="GL190" s="104"/>
      <c r="GM190" s="104"/>
      <c r="GN190" s="104"/>
      <c r="GO190" s="104"/>
      <c r="GP190" s="104"/>
      <c r="GQ190" s="104"/>
      <c r="GR190" s="104"/>
      <c r="GS190" s="104"/>
      <c r="GT190" s="104"/>
      <c r="GU190" s="104"/>
      <c r="GV190" s="104"/>
      <c r="GW190" s="104"/>
      <c r="GX190" s="104"/>
      <c r="GY190" s="104"/>
      <c r="GZ190" s="104"/>
      <c r="HA190" s="104"/>
      <c r="HB190" s="104"/>
      <c r="HC190" s="104"/>
      <c r="HD190" s="104"/>
      <c r="HE190" s="104"/>
      <c r="HF190" s="104"/>
      <c r="HG190" s="104"/>
      <c r="HH190" s="104"/>
      <c r="HI190" s="104"/>
      <c r="HJ190" s="104"/>
      <c r="HK190" s="104"/>
      <c r="HL190" s="104"/>
      <c r="HM190" s="104"/>
      <c r="HN190" s="104"/>
      <c r="HO190" s="104"/>
      <c r="HP190" s="104"/>
      <c r="HQ190" s="104"/>
      <c r="HR190" s="104"/>
      <c r="HS190" s="104"/>
      <c r="HT190" s="104"/>
      <c r="HU190" s="104"/>
      <c r="HV190" s="104"/>
      <c r="HW190" s="104"/>
      <c r="HX190" s="104"/>
      <c r="HY190" s="104"/>
      <c r="HZ190" s="104"/>
      <c r="IA190" s="104"/>
      <c r="IB190" s="104"/>
      <c r="IC190" s="104"/>
      <c r="ID190" s="104"/>
      <c r="IE190" s="104"/>
      <c r="IF190" s="104"/>
      <c r="IG190" s="104"/>
      <c r="IH190" s="104"/>
      <c r="II190" s="104"/>
      <c r="IJ190" s="104"/>
      <c r="IK190" s="104"/>
      <c r="IL190" s="104"/>
      <c r="IM190" s="104"/>
      <c r="IN190" s="104"/>
      <c r="IO190" s="104"/>
      <c r="IP190" s="104"/>
      <c r="IQ190" s="104"/>
      <c r="IR190" s="104"/>
      <c r="IS190" s="104"/>
      <c r="IT190" s="104"/>
      <c r="IU190" s="104"/>
    </row>
    <row r="191" s="64" customFormat="1" ht="18" customHeight="1" spans="1:255">
      <c r="A191" s="99" t="s">
        <v>339</v>
      </c>
      <c r="B191" s="99" t="s">
        <v>340</v>
      </c>
      <c r="C191" s="99">
        <v>2025</v>
      </c>
      <c r="D191" s="99" t="s">
        <v>341</v>
      </c>
      <c r="E191" s="99" t="s">
        <v>442</v>
      </c>
      <c r="F191" s="99" t="s">
        <v>443</v>
      </c>
      <c r="G191" s="111">
        <v>88</v>
      </c>
      <c r="H191" s="111">
        <v>3.5</v>
      </c>
      <c r="I191" s="111">
        <f t="shared" si="66"/>
        <v>91.5</v>
      </c>
      <c r="J191" s="112">
        <v>76.2823529411765</v>
      </c>
      <c r="K191" s="111">
        <v>1</v>
      </c>
      <c r="L191" s="111">
        <f>J191+K191</f>
        <v>77.2823529411765</v>
      </c>
      <c r="M191" s="111">
        <v>84.5</v>
      </c>
      <c r="N191" s="111">
        <v>0</v>
      </c>
      <c r="O191" s="111">
        <f>M191+N191</f>
        <v>84.5</v>
      </c>
      <c r="P191" s="111">
        <v>60</v>
      </c>
      <c r="Q191" s="111">
        <v>0</v>
      </c>
      <c r="R191" s="111">
        <f>P191+Q191</f>
        <v>60</v>
      </c>
      <c r="S191" s="111">
        <v>60</v>
      </c>
      <c r="T191" s="111">
        <v>23</v>
      </c>
      <c r="U191" s="111">
        <f>S191+T191</f>
        <v>83</v>
      </c>
      <c r="V191" s="111">
        <f t="shared" si="71"/>
        <v>78.4867647058824</v>
      </c>
      <c r="W191" s="99">
        <v>51</v>
      </c>
      <c r="X191" s="99">
        <v>57</v>
      </c>
      <c r="Y191" s="57" t="s">
        <v>40</v>
      </c>
      <c r="Z191" s="99">
        <v>84</v>
      </c>
      <c r="AA191" s="115"/>
      <c r="AB191" s="115"/>
      <c r="AC191" s="115"/>
      <c r="AD191" s="115"/>
      <c r="AE191" s="104"/>
      <c r="AF191" s="104"/>
      <c r="AG191" s="104"/>
      <c r="AH191" s="104"/>
      <c r="AI191" s="104"/>
      <c r="AJ191" s="104"/>
      <c r="AK191" s="104"/>
      <c r="AL191" s="104"/>
      <c r="AM191" s="104"/>
      <c r="AN191" s="104"/>
      <c r="AO191" s="104"/>
      <c r="AP191" s="104"/>
      <c r="AQ191" s="104"/>
      <c r="AR191" s="104"/>
      <c r="AS191" s="104"/>
      <c r="AT191" s="104"/>
      <c r="AU191" s="104"/>
      <c r="AV191" s="104"/>
      <c r="AW191" s="104"/>
      <c r="AX191" s="104"/>
      <c r="AY191" s="104"/>
      <c r="AZ191" s="104"/>
      <c r="BA191" s="104"/>
      <c r="BB191" s="104"/>
      <c r="BC191" s="104"/>
      <c r="BD191" s="104"/>
      <c r="BE191" s="104"/>
      <c r="BF191" s="104"/>
      <c r="BG191" s="104"/>
      <c r="BH191" s="104"/>
      <c r="BI191" s="104"/>
      <c r="BJ191" s="104"/>
      <c r="BK191" s="104"/>
      <c r="BL191" s="104"/>
      <c r="BM191" s="104"/>
      <c r="BN191" s="104"/>
      <c r="BO191" s="104"/>
      <c r="BP191" s="104"/>
      <c r="BQ191" s="104"/>
      <c r="BR191" s="104"/>
      <c r="BS191" s="104"/>
      <c r="BT191" s="104"/>
      <c r="BU191" s="104"/>
      <c r="BV191" s="104"/>
      <c r="BW191" s="104"/>
      <c r="BX191" s="104"/>
      <c r="BY191" s="104"/>
      <c r="BZ191" s="104"/>
      <c r="CA191" s="104"/>
      <c r="CB191" s="104"/>
      <c r="CC191" s="104"/>
      <c r="CD191" s="104"/>
      <c r="CE191" s="104"/>
      <c r="CF191" s="104"/>
      <c r="CG191" s="104"/>
      <c r="CH191" s="104"/>
      <c r="CI191" s="104"/>
      <c r="CJ191" s="104"/>
      <c r="CK191" s="104"/>
      <c r="CL191" s="104"/>
      <c r="CM191" s="104"/>
      <c r="CN191" s="104"/>
      <c r="CO191" s="104"/>
      <c r="CP191" s="104"/>
      <c r="CQ191" s="104"/>
      <c r="CR191" s="104"/>
      <c r="CS191" s="104"/>
      <c r="CT191" s="104"/>
      <c r="CU191" s="104"/>
      <c r="CV191" s="104"/>
      <c r="CW191" s="104"/>
      <c r="CX191" s="104"/>
      <c r="CY191" s="104"/>
      <c r="CZ191" s="104"/>
      <c r="DA191" s="104"/>
      <c r="DB191" s="104"/>
      <c r="DC191" s="104"/>
      <c r="DD191" s="104"/>
      <c r="DE191" s="104"/>
      <c r="DF191" s="104"/>
      <c r="DG191" s="104"/>
      <c r="DH191" s="104"/>
      <c r="DI191" s="104"/>
      <c r="DJ191" s="104"/>
      <c r="DK191" s="104"/>
      <c r="DL191" s="104"/>
      <c r="DM191" s="104"/>
      <c r="DN191" s="104"/>
      <c r="DO191" s="104"/>
      <c r="DP191" s="104"/>
      <c r="DQ191" s="104"/>
      <c r="DR191" s="104"/>
      <c r="DS191" s="104"/>
      <c r="DT191" s="104"/>
      <c r="DU191" s="104"/>
      <c r="DV191" s="104"/>
      <c r="DW191" s="104"/>
      <c r="DX191" s="104"/>
      <c r="DY191" s="104"/>
      <c r="DZ191" s="104"/>
      <c r="EA191" s="104"/>
      <c r="EB191" s="104"/>
      <c r="EC191" s="104"/>
      <c r="ED191" s="104"/>
      <c r="EE191" s="104"/>
      <c r="EF191" s="104"/>
      <c r="EG191" s="104"/>
      <c r="EH191" s="104"/>
      <c r="EI191" s="104"/>
      <c r="EJ191" s="104"/>
      <c r="EK191" s="104"/>
      <c r="EL191" s="104"/>
      <c r="EM191" s="104"/>
      <c r="EN191" s="104"/>
      <c r="EO191" s="104"/>
      <c r="EP191" s="104"/>
      <c r="EQ191" s="104"/>
      <c r="ER191" s="104"/>
      <c r="ES191" s="104"/>
      <c r="ET191" s="104"/>
      <c r="EU191" s="104"/>
      <c r="EV191" s="104"/>
      <c r="EW191" s="104"/>
      <c r="EX191" s="104"/>
      <c r="EY191" s="104"/>
      <c r="EZ191" s="104"/>
      <c r="FA191" s="104"/>
      <c r="FB191" s="104"/>
      <c r="FC191" s="104"/>
      <c r="FD191" s="104"/>
      <c r="FE191" s="104"/>
      <c r="FF191" s="104"/>
      <c r="FG191" s="104"/>
      <c r="FH191" s="104"/>
      <c r="FI191" s="104"/>
      <c r="FJ191" s="104"/>
      <c r="FK191" s="104"/>
      <c r="FL191" s="104"/>
      <c r="FM191" s="104"/>
      <c r="FN191" s="104"/>
      <c r="FO191" s="104"/>
      <c r="FP191" s="104"/>
      <c r="FQ191" s="104"/>
      <c r="FR191" s="104"/>
      <c r="FS191" s="104"/>
      <c r="FT191" s="104"/>
      <c r="FU191" s="104"/>
      <c r="FV191" s="104"/>
      <c r="FW191" s="104"/>
      <c r="FX191" s="104"/>
      <c r="FY191" s="104"/>
      <c r="FZ191" s="104"/>
      <c r="GA191" s="104"/>
      <c r="GB191" s="104"/>
      <c r="GC191" s="104"/>
      <c r="GD191" s="104"/>
      <c r="GE191" s="104"/>
      <c r="GF191" s="104"/>
      <c r="GG191" s="104"/>
      <c r="GH191" s="104"/>
      <c r="GI191" s="104"/>
      <c r="GJ191" s="104"/>
      <c r="GK191" s="104"/>
      <c r="GL191" s="104"/>
      <c r="GM191" s="104"/>
      <c r="GN191" s="104"/>
      <c r="GO191" s="104"/>
      <c r="GP191" s="104"/>
      <c r="GQ191" s="104"/>
      <c r="GR191" s="104"/>
      <c r="GS191" s="104"/>
      <c r="GT191" s="104"/>
      <c r="GU191" s="104"/>
      <c r="GV191" s="104"/>
      <c r="GW191" s="104"/>
      <c r="GX191" s="104"/>
      <c r="GY191" s="104"/>
      <c r="GZ191" s="104"/>
      <c r="HA191" s="104"/>
      <c r="HB191" s="104"/>
      <c r="HC191" s="104"/>
      <c r="HD191" s="104"/>
      <c r="HE191" s="104"/>
      <c r="HF191" s="104"/>
      <c r="HG191" s="104"/>
      <c r="HH191" s="104"/>
      <c r="HI191" s="104"/>
      <c r="HJ191" s="104"/>
      <c r="HK191" s="104"/>
      <c r="HL191" s="104"/>
      <c r="HM191" s="104"/>
      <c r="HN191" s="104"/>
      <c r="HO191" s="104"/>
      <c r="HP191" s="104"/>
      <c r="HQ191" s="104"/>
      <c r="HR191" s="104"/>
      <c r="HS191" s="104"/>
      <c r="HT191" s="104"/>
      <c r="HU191" s="104"/>
      <c r="HV191" s="104"/>
      <c r="HW191" s="104"/>
      <c r="HX191" s="104"/>
      <c r="HY191" s="104"/>
      <c r="HZ191" s="104"/>
      <c r="IA191" s="104"/>
      <c r="IB191" s="104"/>
      <c r="IC191" s="104"/>
      <c r="ID191" s="104"/>
      <c r="IE191" s="104"/>
      <c r="IF191" s="104"/>
      <c r="IG191" s="104"/>
      <c r="IH191" s="104"/>
      <c r="II191" s="104"/>
      <c r="IJ191" s="104"/>
      <c r="IK191" s="104"/>
      <c r="IL191" s="104"/>
      <c r="IM191" s="104"/>
      <c r="IN191" s="104"/>
      <c r="IO191" s="104"/>
      <c r="IP191" s="104"/>
      <c r="IQ191" s="104"/>
      <c r="IR191" s="104"/>
      <c r="IS191" s="104"/>
      <c r="IT191" s="104"/>
      <c r="IU191" s="104"/>
    </row>
    <row r="192" s="64" customFormat="1" ht="18" customHeight="1" spans="1:255">
      <c r="A192" s="99" t="s">
        <v>339</v>
      </c>
      <c r="B192" s="99" t="s">
        <v>340</v>
      </c>
      <c r="C192" s="99">
        <v>2025</v>
      </c>
      <c r="D192" s="99" t="s">
        <v>341</v>
      </c>
      <c r="E192" s="99" t="s">
        <v>444</v>
      </c>
      <c r="F192" s="99" t="s">
        <v>445</v>
      </c>
      <c r="G192" s="111">
        <v>88</v>
      </c>
      <c r="H192" s="111">
        <v>1</v>
      </c>
      <c r="I192" s="111">
        <f t="shared" si="66"/>
        <v>89</v>
      </c>
      <c r="J192" s="112">
        <v>76</v>
      </c>
      <c r="K192" s="111">
        <v>1.2</v>
      </c>
      <c r="L192" s="111">
        <f>J192+K192</f>
        <v>77.2</v>
      </c>
      <c r="M192" s="111">
        <v>78.2</v>
      </c>
      <c r="N192" s="111">
        <v>0</v>
      </c>
      <c r="O192" s="111">
        <f>M192+N192</f>
        <v>78.2</v>
      </c>
      <c r="P192" s="111">
        <v>60</v>
      </c>
      <c r="Q192" s="111">
        <v>0</v>
      </c>
      <c r="R192" s="111">
        <f>P192+Q192</f>
        <v>60</v>
      </c>
      <c r="S192" s="111">
        <v>60</v>
      </c>
      <c r="T192" s="111">
        <v>24.5</v>
      </c>
      <c r="U192" s="111">
        <f>S192+T192</f>
        <v>84.5</v>
      </c>
      <c r="V192" s="111">
        <f t="shared" si="71"/>
        <v>77.935</v>
      </c>
      <c r="W192" s="99">
        <v>52</v>
      </c>
      <c r="X192" s="99">
        <v>58</v>
      </c>
      <c r="Y192" s="57" t="s">
        <v>40</v>
      </c>
      <c r="Z192" s="99">
        <v>84</v>
      </c>
      <c r="AA192" s="115"/>
      <c r="AB192" s="115"/>
      <c r="AC192" s="115"/>
      <c r="AD192" s="115"/>
      <c r="AE192" s="104"/>
      <c r="AF192" s="104"/>
      <c r="AG192" s="104"/>
      <c r="AH192" s="104"/>
      <c r="AI192" s="104"/>
      <c r="AJ192" s="104"/>
      <c r="AK192" s="104"/>
      <c r="AL192" s="104"/>
      <c r="AM192" s="104"/>
      <c r="AN192" s="104"/>
      <c r="AO192" s="104"/>
      <c r="AP192" s="104"/>
      <c r="AQ192" s="104"/>
      <c r="AR192" s="104"/>
      <c r="AS192" s="104"/>
      <c r="AT192" s="104"/>
      <c r="AU192" s="104"/>
      <c r="AV192" s="104"/>
      <c r="AW192" s="104"/>
      <c r="AX192" s="104"/>
      <c r="AY192" s="104"/>
      <c r="AZ192" s="104"/>
      <c r="BA192" s="104"/>
      <c r="BB192" s="104"/>
      <c r="BC192" s="104"/>
      <c r="BD192" s="104"/>
      <c r="BE192" s="104"/>
      <c r="BF192" s="104"/>
      <c r="BG192" s="104"/>
      <c r="BH192" s="104"/>
      <c r="BI192" s="104"/>
      <c r="BJ192" s="104"/>
      <c r="BK192" s="104"/>
      <c r="BL192" s="104"/>
      <c r="BM192" s="104"/>
      <c r="BN192" s="104"/>
      <c r="BO192" s="104"/>
      <c r="BP192" s="104"/>
      <c r="BQ192" s="104"/>
      <c r="BR192" s="104"/>
      <c r="BS192" s="104"/>
      <c r="BT192" s="104"/>
      <c r="BU192" s="104"/>
      <c r="BV192" s="104"/>
      <c r="BW192" s="104"/>
      <c r="BX192" s="104"/>
      <c r="BY192" s="104"/>
      <c r="BZ192" s="104"/>
      <c r="CA192" s="104"/>
      <c r="CB192" s="104"/>
      <c r="CC192" s="104"/>
      <c r="CD192" s="104"/>
      <c r="CE192" s="104"/>
      <c r="CF192" s="104"/>
      <c r="CG192" s="104"/>
      <c r="CH192" s="104"/>
      <c r="CI192" s="104"/>
      <c r="CJ192" s="104"/>
      <c r="CK192" s="104"/>
      <c r="CL192" s="104"/>
      <c r="CM192" s="104"/>
      <c r="CN192" s="104"/>
      <c r="CO192" s="104"/>
      <c r="CP192" s="104"/>
      <c r="CQ192" s="104"/>
      <c r="CR192" s="104"/>
      <c r="CS192" s="104"/>
      <c r="CT192" s="104"/>
      <c r="CU192" s="104"/>
      <c r="CV192" s="104"/>
      <c r="CW192" s="104"/>
      <c r="CX192" s="104"/>
      <c r="CY192" s="104"/>
      <c r="CZ192" s="104"/>
      <c r="DA192" s="104"/>
      <c r="DB192" s="104"/>
      <c r="DC192" s="104"/>
      <c r="DD192" s="104"/>
      <c r="DE192" s="104"/>
      <c r="DF192" s="104"/>
      <c r="DG192" s="104"/>
      <c r="DH192" s="104"/>
      <c r="DI192" s="104"/>
      <c r="DJ192" s="104"/>
      <c r="DK192" s="104"/>
      <c r="DL192" s="104"/>
      <c r="DM192" s="104"/>
      <c r="DN192" s="104"/>
      <c r="DO192" s="104"/>
      <c r="DP192" s="104"/>
      <c r="DQ192" s="104"/>
      <c r="DR192" s="104"/>
      <c r="DS192" s="104"/>
      <c r="DT192" s="104"/>
      <c r="DU192" s="104"/>
      <c r="DV192" s="104"/>
      <c r="DW192" s="104"/>
      <c r="DX192" s="104"/>
      <c r="DY192" s="104"/>
      <c r="DZ192" s="104"/>
      <c r="EA192" s="104"/>
      <c r="EB192" s="104"/>
      <c r="EC192" s="104"/>
      <c r="ED192" s="104"/>
      <c r="EE192" s="104"/>
      <c r="EF192" s="104"/>
      <c r="EG192" s="104"/>
      <c r="EH192" s="104"/>
      <c r="EI192" s="104"/>
      <c r="EJ192" s="104"/>
      <c r="EK192" s="104"/>
      <c r="EL192" s="104"/>
      <c r="EM192" s="104"/>
      <c r="EN192" s="104"/>
      <c r="EO192" s="104"/>
      <c r="EP192" s="104"/>
      <c r="EQ192" s="104"/>
      <c r="ER192" s="104"/>
      <c r="ES192" s="104"/>
      <c r="ET192" s="104"/>
      <c r="EU192" s="104"/>
      <c r="EV192" s="104"/>
      <c r="EW192" s="104"/>
      <c r="EX192" s="104"/>
      <c r="EY192" s="104"/>
      <c r="EZ192" s="104"/>
      <c r="FA192" s="104"/>
      <c r="FB192" s="104"/>
      <c r="FC192" s="104"/>
      <c r="FD192" s="104"/>
      <c r="FE192" s="104"/>
      <c r="FF192" s="104"/>
      <c r="FG192" s="104"/>
      <c r="FH192" s="104"/>
      <c r="FI192" s="104"/>
      <c r="FJ192" s="104"/>
      <c r="FK192" s="104"/>
      <c r="FL192" s="104"/>
      <c r="FM192" s="104"/>
      <c r="FN192" s="104"/>
      <c r="FO192" s="104"/>
      <c r="FP192" s="104"/>
      <c r="FQ192" s="104"/>
      <c r="FR192" s="104"/>
      <c r="FS192" s="104"/>
      <c r="FT192" s="104"/>
      <c r="FU192" s="104"/>
      <c r="FV192" s="104"/>
      <c r="FW192" s="104"/>
      <c r="FX192" s="104"/>
      <c r="FY192" s="104"/>
      <c r="FZ192" s="104"/>
      <c r="GA192" s="104"/>
      <c r="GB192" s="104"/>
      <c r="GC192" s="104"/>
      <c r="GD192" s="104"/>
      <c r="GE192" s="104"/>
      <c r="GF192" s="104"/>
      <c r="GG192" s="104"/>
      <c r="GH192" s="104"/>
      <c r="GI192" s="104"/>
      <c r="GJ192" s="104"/>
      <c r="GK192" s="104"/>
      <c r="GL192" s="104"/>
      <c r="GM192" s="104"/>
      <c r="GN192" s="104"/>
      <c r="GO192" s="104"/>
      <c r="GP192" s="104"/>
      <c r="GQ192" s="104"/>
      <c r="GR192" s="104"/>
      <c r="GS192" s="104"/>
      <c r="GT192" s="104"/>
      <c r="GU192" s="104"/>
      <c r="GV192" s="104"/>
      <c r="GW192" s="104"/>
      <c r="GX192" s="104"/>
      <c r="GY192" s="104"/>
      <c r="GZ192" s="104"/>
      <c r="HA192" s="104"/>
      <c r="HB192" s="104"/>
      <c r="HC192" s="104"/>
      <c r="HD192" s="104"/>
      <c r="HE192" s="104"/>
      <c r="HF192" s="104"/>
      <c r="HG192" s="104"/>
      <c r="HH192" s="104"/>
      <c r="HI192" s="104"/>
      <c r="HJ192" s="104"/>
      <c r="HK192" s="104"/>
      <c r="HL192" s="104"/>
      <c r="HM192" s="104"/>
      <c r="HN192" s="104"/>
      <c r="HO192" s="104"/>
      <c r="HP192" s="104"/>
      <c r="HQ192" s="104"/>
      <c r="HR192" s="104"/>
      <c r="HS192" s="104"/>
      <c r="HT192" s="104"/>
      <c r="HU192" s="104"/>
      <c r="HV192" s="104"/>
      <c r="HW192" s="104"/>
      <c r="HX192" s="104"/>
      <c r="HY192" s="104"/>
      <c r="HZ192" s="104"/>
      <c r="IA192" s="104"/>
      <c r="IB192" s="104"/>
      <c r="IC192" s="104"/>
      <c r="ID192" s="104"/>
      <c r="IE192" s="104"/>
      <c r="IF192" s="104"/>
      <c r="IG192" s="104"/>
      <c r="IH192" s="104"/>
      <c r="II192" s="104"/>
      <c r="IJ192" s="104"/>
      <c r="IK192" s="104"/>
      <c r="IL192" s="104"/>
      <c r="IM192" s="104"/>
      <c r="IN192" s="104"/>
      <c r="IO192" s="104"/>
      <c r="IP192" s="104"/>
      <c r="IQ192" s="104"/>
      <c r="IR192" s="104"/>
      <c r="IS192" s="104"/>
      <c r="IT192" s="104"/>
      <c r="IU192" s="104"/>
    </row>
    <row r="193" s="64" customFormat="1" ht="18" customHeight="1" spans="1:255">
      <c r="A193" s="99" t="s">
        <v>339</v>
      </c>
      <c r="B193" s="99" t="s">
        <v>340</v>
      </c>
      <c r="C193" s="99">
        <v>2025</v>
      </c>
      <c r="D193" s="114" t="s">
        <v>345</v>
      </c>
      <c r="E193" s="114" t="s">
        <v>446</v>
      </c>
      <c r="F193" s="114" t="s">
        <v>447</v>
      </c>
      <c r="G193" s="111">
        <v>88</v>
      </c>
      <c r="H193" s="111">
        <v>0.5</v>
      </c>
      <c r="I193" s="111">
        <f t="shared" si="66"/>
        <v>88.5</v>
      </c>
      <c r="J193" s="112">
        <v>77.16</v>
      </c>
      <c r="K193" s="111">
        <v>1</v>
      </c>
      <c r="L193" s="111">
        <v>78.16</v>
      </c>
      <c r="M193" s="111">
        <v>84.65</v>
      </c>
      <c r="N193" s="111">
        <v>0</v>
      </c>
      <c r="O193" s="111">
        <v>84.65</v>
      </c>
      <c r="P193" s="111">
        <v>60</v>
      </c>
      <c r="Q193" s="111">
        <v>0</v>
      </c>
      <c r="R193" s="111">
        <v>60</v>
      </c>
      <c r="S193" s="111">
        <v>60</v>
      </c>
      <c r="T193" s="111">
        <v>4.5</v>
      </c>
      <c r="U193" s="111">
        <v>64.5</v>
      </c>
      <c r="V193" s="111">
        <f t="shared" si="71"/>
        <v>77.9275</v>
      </c>
      <c r="W193" s="99">
        <v>53</v>
      </c>
      <c r="X193" s="99">
        <v>54</v>
      </c>
      <c r="Y193" s="57" t="s">
        <v>40</v>
      </c>
      <c r="Z193" s="99">
        <v>84</v>
      </c>
      <c r="AA193" s="115"/>
      <c r="AB193" s="115"/>
      <c r="AC193" s="115"/>
      <c r="AD193" s="115"/>
      <c r="AE193" s="104"/>
      <c r="AF193" s="104"/>
      <c r="AG193" s="104"/>
      <c r="AH193" s="104"/>
      <c r="AI193" s="104"/>
      <c r="AJ193" s="104"/>
      <c r="AK193" s="104"/>
      <c r="AL193" s="104"/>
      <c r="AM193" s="104"/>
      <c r="AN193" s="104"/>
      <c r="AO193" s="104"/>
      <c r="AP193" s="104"/>
      <c r="AQ193" s="104"/>
      <c r="AR193" s="104"/>
      <c r="AS193" s="104"/>
      <c r="AT193" s="104"/>
      <c r="AU193" s="104"/>
      <c r="AV193" s="104"/>
      <c r="AW193" s="104"/>
      <c r="AX193" s="104"/>
      <c r="AY193" s="104"/>
      <c r="AZ193" s="104"/>
      <c r="BA193" s="104"/>
      <c r="BB193" s="104"/>
      <c r="BC193" s="104"/>
      <c r="BD193" s="104"/>
      <c r="BE193" s="104"/>
      <c r="BF193" s="104"/>
      <c r="BG193" s="104"/>
      <c r="BH193" s="104"/>
      <c r="BI193" s="104"/>
      <c r="BJ193" s="104"/>
      <c r="BK193" s="104"/>
      <c r="BL193" s="104"/>
      <c r="BM193" s="104"/>
      <c r="BN193" s="104"/>
      <c r="BO193" s="104"/>
      <c r="BP193" s="104"/>
      <c r="BQ193" s="104"/>
      <c r="BR193" s="104"/>
      <c r="BS193" s="104"/>
      <c r="BT193" s="104"/>
      <c r="BU193" s="104"/>
      <c r="BV193" s="104"/>
      <c r="BW193" s="104"/>
      <c r="BX193" s="104"/>
      <c r="BY193" s="104"/>
      <c r="BZ193" s="104"/>
      <c r="CA193" s="104"/>
      <c r="CB193" s="104"/>
      <c r="CC193" s="104"/>
      <c r="CD193" s="104"/>
      <c r="CE193" s="104"/>
      <c r="CF193" s="104"/>
      <c r="CG193" s="104"/>
      <c r="CH193" s="104"/>
      <c r="CI193" s="104"/>
      <c r="CJ193" s="104"/>
      <c r="CK193" s="104"/>
      <c r="CL193" s="104"/>
      <c r="CM193" s="104"/>
      <c r="CN193" s="104"/>
      <c r="CO193" s="104"/>
      <c r="CP193" s="104"/>
      <c r="CQ193" s="104"/>
      <c r="CR193" s="104"/>
      <c r="CS193" s="104"/>
      <c r="CT193" s="104"/>
      <c r="CU193" s="104"/>
      <c r="CV193" s="104"/>
      <c r="CW193" s="104"/>
      <c r="CX193" s="104"/>
      <c r="CY193" s="104"/>
      <c r="CZ193" s="104"/>
      <c r="DA193" s="104"/>
      <c r="DB193" s="104"/>
      <c r="DC193" s="104"/>
      <c r="DD193" s="104"/>
      <c r="DE193" s="104"/>
      <c r="DF193" s="104"/>
      <c r="DG193" s="104"/>
      <c r="DH193" s="104"/>
      <c r="DI193" s="104"/>
      <c r="DJ193" s="104"/>
      <c r="DK193" s="104"/>
      <c r="DL193" s="104"/>
      <c r="DM193" s="104"/>
      <c r="DN193" s="104"/>
      <c r="DO193" s="104"/>
      <c r="DP193" s="104"/>
      <c r="DQ193" s="104"/>
      <c r="DR193" s="104"/>
      <c r="DS193" s="104"/>
      <c r="DT193" s="104"/>
      <c r="DU193" s="104"/>
      <c r="DV193" s="104"/>
      <c r="DW193" s="104"/>
      <c r="DX193" s="104"/>
      <c r="DY193" s="104"/>
      <c r="DZ193" s="104"/>
      <c r="EA193" s="104"/>
      <c r="EB193" s="104"/>
      <c r="EC193" s="104"/>
      <c r="ED193" s="104"/>
      <c r="EE193" s="104"/>
      <c r="EF193" s="104"/>
      <c r="EG193" s="104"/>
      <c r="EH193" s="104"/>
      <c r="EI193" s="104"/>
      <c r="EJ193" s="104"/>
      <c r="EK193" s="104"/>
      <c r="EL193" s="104"/>
      <c r="EM193" s="104"/>
      <c r="EN193" s="104"/>
      <c r="EO193" s="104"/>
      <c r="EP193" s="104"/>
      <c r="EQ193" s="104"/>
      <c r="ER193" s="104"/>
      <c r="ES193" s="104"/>
      <c r="ET193" s="104"/>
      <c r="EU193" s="104"/>
      <c r="EV193" s="104"/>
      <c r="EW193" s="104"/>
      <c r="EX193" s="104"/>
      <c r="EY193" s="104"/>
      <c r="EZ193" s="104"/>
      <c r="FA193" s="104"/>
      <c r="FB193" s="104"/>
      <c r="FC193" s="104"/>
      <c r="FD193" s="104"/>
      <c r="FE193" s="104"/>
      <c r="FF193" s="104"/>
      <c r="FG193" s="104"/>
      <c r="FH193" s="104"/>
      <c r="FI193" s="104"/>
      <c r="FJ193" s="104"/>
      <c r="FK193" s="104"/>
      <c r="FL193" s="104"/>
      <c r="FM193" s="104"/>
      <c r="FN193" s="104"/>
      <c r="FO193" s="104"/>
      <c r="FP193" s="104"/>
      <c r="FQ193" s="104"/>
      <c r="FR193" s="104"/>
      <c r="FS193" s="104"/>
      <c r="FT193" s="104"/>
      <c r="FU193" s="104"/>
      <c r="FV193" s="104"/>
      <c r="FW193" s="104"/>
      <c r="FX193" s="104"/>
      <c r="FY193" s="104"/>
      <c r="FZ193" s="104"/>
      <c r="GA193" s="104"/>
      <c r="GB193" s="104"/>
      <c r="GC193" s="104"/>
      <c r="GD193" s="104"/>
      <c r="GE193" s="104"/>
      <c r="GF193" s="104"/>
      <c r="GG193" s="104"/>
      <c r="GH193" s="104"/>
      <c r="GI193" s="104"/>
      <c r="GJ193" s="104"/>
      <c r="GK193" s="104"/>
      <c r="GL193" s="104"/>
      <c r="GM193" s="104"/>
      <c r="GN193" s="104"/>
      <c r="GO193" s="104"/>
      <c r="GP193" s="104"/>
      <c r="GQ193" s="104"/>
      <c r="GR193" s="104"/>
      <c r="GS193" s="104"/>
      <c r="GT193" s="104"/>
      <c r="GU193" s="104"/>
      <c r="GV193" s="104"/>
      <c r="GW193" s="104"/>
      <c r="GX193" s="104"/>
      <c r="GY193" s="104"/>
      <c r="GZ193" s="104"/>
      <c r="HA193" s="104"/>
      <c r="HB193" s="104"/>
      <c r="HC193" s="104"/>
      <c r="HD193" s="104"/>
      <c r="HE193" s="104"/>
      <c r="HF193" s="104"/>
      <c r="HG193" s="104"/>
      <c r="HH193" s="104"/>
      <c r="HI193" s="104"/>
      <c r="HJ193" s="104"/>
      <c r="HK193" s="104"/>
      <c r="HL193" s="104"/>
      <c r="HM193" s="104"/>
      <c r="HN193" s="104"/>
      <c r="HO193" s="104"/>
      <c r="HP193" s="104"/>
      <c r="HQ193" s="104"/>
      <c r="HR193" s="104"/>
      <c r="HS193" s="104"/>
      <c r="HT193" s="104"/>
      <c r="HU193" s="104"/>
      <c r="HV193" s="104"/>
      <c r="HW193" s="104"/>
      <c r="HX193" s="104"/>
      <c r="HY193" s="104"/>
      <c r="HZ193" s="104"/>
      <c r="IA193" s="104"/>
      <c r="IB193" s="104"/>
      <c r="IC193" s="104"/>
      <c r="ID193" s="104"/>
      <c r="IE193" s="104"/>
      <c r="IF193" s="104"/>
      <c r="IG193" s="104"/>
      <c r="IH193" s="104"/>
      <c r="II193" s="104"/>
      <c r="IJ193" s="104"/>
      <c r="IK193" s="104"/>
      <c r="IL193" s="104"/>
      <c r="IM193" s="104"/>
      <c r="IN193" s="104"/>
      <c r="IO193" s="104"/>
      <c r="IP193" s="104"/>
      <c r="IQ193" s="104"/>
      <c r="IR193" s="104"/>
      <c r="IS193" s="104"/>
      <c r="IT193" s="104"/>
      <c r="IU193" s="104"/>
    </row>
    <row r="194" s="64" customFormat="1" ht="18" customHeight="1" spans="1:255">
      <c r="A194" s="99" t="s">
        <v>339</v>
      </c>
      <c r="B194" s="99" t="s">
        <v>340</v>
      </c>
      <c r="C194" s="99">
        <v>2025</v>
      </c>
      <c r="D194" s="114" t="s">
        <v>345</v>
      </c>
      <c r="E194" s="114" t="s">
        <v>448</v>
      </c>
      <c r="F194" s="114" t="s">
        <v>449</v>
      </c>
      <c r="G194" s="111">
        <v>88</v>
      </c>
      <c r="H194" s="111">
        <v>2.2</v>
      </c>
      <c r="I194" s="111">
        <f t="shared" si="66"/>
        <v>90.2</v>
      </c>
      <c r="J194" s="112">
        <v>76.29</v>
      </c>
      <c r="K194" s="111">
        <v>1</v>
      </c>
      <c r="L194" s="111">
        <v>77.29</v>
      </c>
      <c r="M194" s="111">
        <v>76.05</v>
      </c>
      <c r="N194" s="111">
        <v>3</v>
      </c>
      <c r="O194" s="111">
        <v>79.05</v>
      </c>
      <c r="P194" s="111">
        <v>60</v>
      </c>
      <c r="Q194" s="111">
        <v>0</v>
      </c>
      <c r="R194" s="111">
        <v>60</v>
      </c>
      <c r="S194" s="111">
        <v>60</v>
      </c>
      <c r="T194" s="111">
        <v>18.855</v>
      </c>
      <c r="U194" s="111">
        <v>78.855</v>
      </c>
      <c r="V194" s="111">
        <f t="shared" si="71"/>
        <v>77.88275</v>
      </c>
      <c r="W194" s="99">
        <v>54</v>
      </c>
      <c r="X194" s="99">
        <v>56</v>
      </c>
      <c r="Y194" s="57" t="s">
        <v>40</v>
      </c>
      <c r="Z194" s="99">
        <v>84</v>
      </c>
      <c r="AA194" s="115"/>
      <c r="AB194" s="115"/>
      <c r="AC194" s="115"/>
      <c r="AD194" s="115"/>
      <c r="AE194" s="104"/>
      <c r="AF194" s="104"/>
      <c r="AG194" s="104"/>
      <c r="AH194" s="104"/>
      <c r="AI194" s="104"/>
      <c r="AJ194" s="104"/>
      <c r="AK194" s="104"/>
      <c r="AL194" s="104"/>
      <c r="AM194" s="104"/>
      <c r="AN194" s="104"/>
      <c r="AO194" s="104"/>
      <c r="AP194" s="104"/>
      <c r="AQ194" s="104"/>
      <c r="AR194" s="104"/>
      <c r="AS194" s="104"/>
      <c r="AT194" s="104"/>
      <c r="AU194" s="104"/>
      <c r="AV194" s="104"/>
      <c r="AW194" s="104"/>
      <c r="AX194" s="104"/>
      <c r="AY194" s="104"/>
      <c r="AZ194" s="104"/>
      <c r="BA194" s="104"/>
      <c r="BB194" s="104"/>
      <c r="BC194" s="104"/>
      <c r="BD194" s="104"/>
      <c r="BE194" s="104"/>
      <c r="BF194" s="104"/>
      <c r="BG194" s="104"/>
      <c r="BH194" s="104"/>
      <c r="BI194" s="104"/>
      <c r="BJ194" s="104"/>
      <c r="BK194" s="104"/>
      <c r="BL194" s="104"/>
      <c r="BM194" s="104"/>
      <c r="BN194" s="104"/>
      <c r="BO194" s="104"/>
      <c r="BP194" s="104"/>
      <c r="BQ194" s="104"/>
      <c r="BR194" s="104"/>
      <c r="BS194" s="104"/>
      <c r="BT194" s="104"/>
      <c r="BU194" s="104"/>
      <c r="BV194" s="104"/>
      <c r="BW194" s="104"/>
      <c r="BX194" s="104"/>
      <c r="BY194" s="104"/>
      <c r="BZ194" s="104"/>
      <c r="CA194" s="104"/>
      <c r="CB194" s="104"/>
      <c r="CC194" s="104"/>
      <c r="CD194" s="104"/>
      <c r="CE194" s="104"/>
      <c r="CF194" s="104"/>
      <c r="CG194" s="104"/>
      <c r="CH194" s="104"/>
      <c r="CI194" s="104"/>
      <c r="CJ194" s="104"/>
      <c r="CK194" s="104"/>
      <c r="CL194" s="104"/>
      <c r="CM194" s="104"/>
      <c r="CN194" s="104"/>
      <c r="CO194" s="104"/>
      <c r="CP194" s="104"/>
      <c r="CQ194" s="104"/>
      <c r="CR194" s="104"/>
      <c r="CS194" s="104"/>
      <c r="CT194" s="104"/>
      <c r="CU194" s="104"/>
      <c r="CV194" s="104"/>
      <c r="CW194" s="104"/>
      <c r="CX194" s="104"/>
      <c r="CY194" s="104"/>
      <c r="CZ194" s="104"/>
      <c r="DA194" s="104"/>
      <c r="DB194" s="104"/>
      <c r="DC194" s="104"/>
      <c r="DD194" s="104"/>
      <c r="DE194" s="104"/>
      <c r="DF194" s="104"/>
      <c r="DG194" s="104"/>
      <c r="DH194" s="104"/>
      <c r="DI194" s="104"/>
      <c r="DJ194" s="104"/>
      <c r="DK194" s="104"/>
      <c r="DL194" s="104"/>
      <c r="DM194" s="104"/>
      <c r="DN194" s="104"/>
      <c r="DO194" s="104"/>
      <c r="DP194" s="104"/>
      <c r="DQ194" s="104"/>
      <c r="DR194" s="104"/>
      <c r="DS194" s="104"/>
      <c r="DT194" s="104"/>
      <c r="DU194" s="104"/>
      <c r="DV194" s="104"/>
      <c r="DW194" s="104"/>
      <c r="DX194" s="104"/>
      <c r="DY194" s="104"/>
      <c r="DZ194" s="104"/>
      <c r="EA194" s="104"/>
      <c r="EB194" s="104"/>
      <c r="EC194" s="104"/>
      <c r="ED194" s="104"/>
      <c r="EE194" s="104"/>
      <c r="EF194" s="104"/>
      <c r="EG194" s="104"/>
      <c r="EH194" s="104"/>
      <c r="EI194" s="104"/>
      <c r="EJ194" s="104"/>
      <c r="EK194" s="104"/>
      <c r="EL194" s="104"/>
      <c r="EM194" s="104"/>
      <c r="EN194" s="104"/>
      <c r="EO194" s="104"/>
      <c r="EP194" s="104"/>
      <c r="EQ194" s="104"/>
      <c r="ER194" s="104"/>
      <c r="ES194" s="104"/>
      <c r="ET194" s="104"/>
      <c r="EU194" s="104"/>
      <c r="EV194" s="104"/>
      <c r="EW194" s="104"/>
      <c r="EX194" s="104"/>
      <c r="EY194" s="104"/>
      <c r="EZ194" s="104"/>
      <c r="FA194" s="104"/>
      <c r="FB194" s="104"/>
      <c r="FC194" s="104"/>
      <c r="FD194" s="104"/>
      <c r="FE194" s="104"/>
      <c r="FF194" s="104"/>
      <c r="FG194" s="104"/>
      <c r="FH194" s="104"/>
      <c r="FI194" s="104"/>
      <c r="FJ194" s="104"/>
      <c r="FK194" s="104"/>
      <c r="FL194" s="104"/>
      <c r="FM194" s="104"/>
      <c r="FN194" s="104"/>
      <c r="FO194" s="104"/>
      <c r="FP194" s="104"/>
      <c r="FQ194" s="104"/>
      <c r="FR194" s="104"/>
      <c r="FS194" s="104"/>
      <c r="FT194" s="104"/>
      <c r="FU194" s="104"/>
      <c r="FV194" s="104"/>
      <c r="FW194" s="104"/>
      <c r="FX194" s="104"/>
      <c r="FY194" s="104"/>
      <c r="FZ194" s="104"/>
      <c r="GA194" s="104"/>
      <c r="GB194" s="104"/>
      <c r="GC194" s="104"/>
      <c r="GD194" s="104"/>
      <c r="GE194" s="104"/>
      <c r="GF194" s="104"/>
      <c r="GG194" s="104"/>
      <c r="GH194" s="104"/>
      <c r="GI194" s="104"/>
      <c r="GJ194" s="104"/>
      <c r="GK194" s="104"/>
      <c r="GL194" s="104"/>
      <c r="GM194" s="104"/>
      <c r="GN194" s="104"/>
      <c r="GO194" s="104"/>
      <c r="GP194" s="104"/>
      <c r="GQ194" s="104"/>
      <c r="GR194" s="104"/>
      <c r="GS194" s="104"/>
      <c r="GT194" s="104"/>
      <c r="GU194" s="104"/>
      <c r="GV194" s="104"/>
      <c r="GW194" s="104"/>
      <c r="GX194" s="104"/>
      <c r="GY194" s="104"/>
      <c r="GZ194" s="104"/>
      <c r="HA194" s="104"/>
      <c r="HB194" s="104"/>
      <c r="HC194" s="104"/>
      <c r="HD194" s="104"/>
      <c r="HE194" s="104"/>
      <c r="HF194" s="104"/>
      <c r="HG194" s="104"/>
      <c r="HH194" s="104"/>
      <c r="HI194" s="104"/>
      <c r="HJ194" s="104"/>
      <c r="HK194" s="104"/>
      <c r="HL194" s="104"/>
      <c r="HM194" s="104"/>
      <c r="HN194" s="104"/>
      <c r="HO194" s="104"/>
      <c r="HP194" s="104"/>
      <c r="HQ194" s="104"/>
      <c r="HR194" s="104"/>
      <c r="HS194" s="104"/>
      <c r="HT194" s="104"/>
      <c r="HU194" s="104"/>
      <c r="HV194" s="104"/>
      <c r="HW194" s="104"/>
      <c r="HX194" s="104"/>
      <c r="HY194" s="104"/>
      <c r="HZ194" s="104"/>
      <c r="IA194" s="104"/>
      <c r="IB194" s="104"/>
      <c r="IC194" s="104"/>
      <c r="ID194" s="104"/>
      <c r="IE194" s="104"/>
      <c r="IF194" s="104"/>
      <c r="IG194" s="104"/>
      <c r="IH194" s="104"/>
      <c r="II194" s="104"/>
      <c r="IJ194" s="104"/>
      <c r="IK194" s="104"/>
      <c r="IL194" s="104"/>
      <c r="IM194" s="104"/>
      <c r="IN194" s="104"/>
      <c r="IO194" s="104"/>
      <c r="IP194" s="104"/>
      <c r="IQ194" s="104"/>
      <c r="IR194" s="104"/>
      <c r="IS194" s="104"/>
      <c r="IT194" s="104"/>
      <c r="IU194" s="104"/>
    </row>
    <row r="195" s="65" customFormat="1" ht="18" customHeight="1" spans="1:255">
      <c r="A195" s="99" t="s">
        <v>339</v>
      </c>
      <c r="B195" s="99" t="s">
        <v>340</v>
      </c>
      <c r="C195" s="99">
        <v>2025</v>
      </c>
      <c r="D195" s="114" t="s">
        <v>345</v>
      </c>
      <c r="E195" s="114" t="s">
        <v>450</v>
      </c>
      <c r="F195" s="114" t="s">
        <v>451</v>
      </c>
      <c r="G195" s="111">
        <v>88</v>
      </c>
      <c r="H195" s="111">
        <v>0.5</v>
      </c>
      <c r="I195" s="111">
        <f t="shared" si="66"/>
        <v>88.5</v>
      </c>
      <c r="J195" s="112">
        <v>78.93</v>
      </c>
      <c r="K195" s="111">
        <v>0</v>
      </c>
      <c r="L195" s="111">
        <v>78.93</v>
      </c>
      <c r="M195" s="111">
        <v>63.75</v>
      </c>
      <c r="N195" s="111">
        <v>0</v>
      </c>
      <c r="O195" s="111">
        <v>63.75</v>
      </c>
      <c r="P195" s="111">
        <v>60</v>
      </c>
      <c r="Q195" s="111">
        <v>0</v>
      </c>
      <c r="R195" s="111">
        <v>60</v>
      </c>
      <c r="S195" s="111">
        <v>60</v>
      </c>
      <c r="T195" s="111">
        <v>6</v>
      </c>
      <c r="U195" s="111">
        <v>66</v>
      </c>
      <c r="V195" s="111">
        <f t="shared" si="71"/>
        <v>77.535</v>
      </c>
      <c r="W195" s="99">
        <v>55</v>
      </c>
      <c r="X195" s="99">
        <v>49</v>
      </c>
      <c r="Y195" s="57" t="s">
        <v>40</v>
      </c>
      <c r="Z195" s="99">
        <v>84</v>
      </c>
      <c r="AA195" s="115"/>
      <c r="AB195" s="115"/>
      <c r="AC195" s="115"/>
      <c r="AD195" s="115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  <c r="AR195" s="64"/>
      <c r="AS195" s="64"/>
      <c r="AT195" s="64"/>
      <c r="AU195" s="64"/>
      <c r="AV195" s="64"/>
      <c r="AW195" s="64"/>
      <c r="AX195" s="64"/>
      <c r="AY195" s="64"/>
      <c r="AZ195" s="64"/>
      <c r="BA195" s="64"/>
      <c r="BB195" s="64"/>
      <c r="BC195" s="64"/>
      <c r="BD195" s="64"/>
      <c r="BE195" s="64"/>
      <c r="BF195" s="64"/>
      <c r="BG195" s="64"/>
      <c r="BH195" s="64"/>
      <c r="BI195" s="64"/>
      <c r="BJ195" s="64"/>
      <c r="BK195" s="64"/>
      <c r="BL195" s="64"/>
      <c r="BM195" s="64"/>
      <c r="BN195" s="64"/>
      <c r="BO195" s="64"/>
      <c r="BP195" s="64"/>
      <c r="BQ195" s="64"/>
      <c r="BR195" s="64"/>
      <c r="BS195" s="64"/>
      <c r="BT195" s="64"/>
      <c r="BU195" s="64"/>
      <c r="BV195" s="64"/>
      <c r="BW195" s="64"/>
      <c r="BX195" s="64"/>
      <c r="BY195" s="64"/>
      <c r="BZ195" s="64"/>
      <c r="CA195" s="64"/>
      <c r="CB195" s="64"/>
      <c r="CC195" s="64"/>
      <c r="CD195" s="64"/>
      <c r="CE195" s="64"/>
      <c r="CF195" s="64"/>
      <c r="CG195" s="64"/>
      <c r="CH195" s="64"/>
      <c r="CI195" s="64"/>
      <c r="CJ195" s="64"/>
      <c r="CK195" s="64"/>
      <c r="CL195" s="64"/>
      <c r="CM195" s="64"/>
      <c r="CN195" s="64"/>
      <c r="CO195" s="64"/>
      <c r="CP195" s="64"/>
      <c r="CQ195" s="64"/>
      <c r="CR195" s="64"/>
      <c r="CS195" s="64"/>
      <c r="CT195" s="64"/>
      <c r="CU195" s="64"/>
      <c r="CV195" s="64"/>
      <c r="CW195" s="64"/>
      <c r="CX195" s="64"/>
      <c r="CY195" s="64"/>
      <c r="CZ195" s="64"/>
      <c r="DA195" s="64"/>
      <c r="DB195" s="64"/>
      <c r="DC195" s="64"/>
      <c r="DD195" s="64"/>
      <c r="DE195" s="64"/>
      <c r="DF195" s="64"/>
      <c r="DG195" s="64"/>
      <c r="DH195" s="64"/>
      <c r="DI195" s="64"/>
      <c r="DJ195" s="64"/>
      <c r="DK195" s="64"/>
      <c r="DL195" s="64"/>
      <c r="DM195" s="64"/>
      <c r="DN195" s="64"/>
      <c r="DO195" s="64"/>
      <c r="DP195" s="64"/>
      <c r="DQ195" s="64"/>
      <c r="DR195" s="64"/>
      <c r="DS195" s="64"/>
      <c r="DT195" s="64"/>
      <c r="DU195" s="64"/>
      <c r="DV195" s="64"/>
      <c r="DW195" s="64"/>
      <c r="DX195" s="64"/>
      <c r="DY195" s="64"/>
      <c r="DZ195" s="64"/>
      <c r="EA195" s="64"/>
      <c r="EB195" s="64"/>
      <c r="EC195" s="64"/>
      <c r="ED195" s="64"/>
      <c r="EE195" s="64"/>
      <c r="EF195" s="64"/>
      <c r="EG195" s="64"/>
      <c r="EH195" s="64"/>
      <c r="EI195" s="64"/>
      <c r="EJ195" s="64"/>
      <c r="EK195" s="64"/>
      <c r="EL195" s="64"/>
      <c r="EM195" s="64"/>
      <c r="EN195" s="64"/>
      <c r="EO195" s="64"/>
      <c r="EP195" s="64"/>
      <c r="EQ195" s="64"/>
      <c r="ER195" s="64"/>
      <c r="ES195" s="64"/>
      <c r="ET195" s="64"/>
      <c r="EU195" s="64"/>
      <c r="EV195" s="64"/>
      <c r="EW195" s="64"/>
      <c r="EX195" s="64"/>
      <c r="EY195" s="64"/>
      <c r="EZ195" s="64"/>
      <c r="FA195" s="64"/>
      <c r="FB195" s="64"/>
      <c r="FC195" s="64"/>
      <c r="FD195" s="64"/>
      <c r="FE195" s="64"/>
      <c r="FF195" s="64"/>
      <c r="FG195" s="64"/>
      <c r="FH195" s="64"/>
      <c r="FI195" s="64"/>
      <c r="FJ195" s="64"/>
      <c r="FK195" s="64"/>
      <c r="FL195" s="64"/>
      <c r="FM195" s="64"/>
      <c r="FN195" s="64"/>
      <c r="FO195" s="64"/>
      <c r="FP195" s="64"/>
      <c r="FQ195" s="64"/>
      <c r="FR195" s="64"/>
      <c r="FS195" s="64"/>
      <c r="FT195" s="64"/>
      <c r="FU195" s="64"/>
      <c r="FV195" s="64"/>
      <c r="FW195" s="64"/>
      <c r="FX195" s="64"/>
      <c r="FY195" s="64"/>
      <c r="FZ195" s="64"/>
      <c r="GA195" s="64"/>
      <c r="GB195" s="64"/>
      <c r="GC195" s="64"/>
      <c r="GD195" s="64"/>
      <c r="GE195" s="64"/>
      <c r="GF195" s="64"/>
      <c r="GG195" s="64"/>
      <c r="GH195" s="64"/>
      <c r="GI195" s="64"/>
      <c r="GJ195" s="64"/>
      <c r="GK195" s="64"/>
      <c r="GL195" s="64"/>
      <c r="GM195" s="64"/>
      <c r="GN195" s="64"/>
      <c r="GO195" s="64"/>
      <c r="GP195" s="64"/>
      <c r="GQ195" s="64"/>
      <c r="GR195" s="64"/>
      <c r="GS195" s="64"/>
      <c r="GT195" s="64"/>
      <c r="GU195" s="64"/>
      <c r="GV195" s="64"/>
      <c r="GW195" s="64"/>
      <c r="GX195" s="64"/>
      <c r="GY195" s="64"/>
      <c r="GZ195" s="64"/>
      <c r="HA195" s="64"/>
      <c r="HB195" s="64"/>
      <c r="HC195" s="64"/>
      <c r="HD195" s="64"/>
      <c r="HE195" s="64"/>
      <c r="HF195" s="64"/>
      <c r="HG195" s="64"/>
      <c r="HH195" s="64"/>
      <c r="HI195" s="64"/>
      <c r="HJ195" s="64"/>
      <c r="HK195" s="64"/>
      <c r="HL195" s="64"/>
      <c r="HM195" s="64"/>
      <c r="HN195" s="64"/>
      <c r="HO195" s="64"/>
      <c r="HP195" s="64"/>
      <c r="HQ195" s="64"/>
      <c r="HR195" s="64"/>
      <c r="HS195" s="64"/>
      <c r="HT195" s="64"/>
      <c r="HU195" s="64"/>
      <c r="HV195" s="64"/>
      <c r="HW195" s="64"/>
      <c r="HX195" s="64"/>
      <c r="HY195" s="64"/>
      <c r="HZ195" s="64"/>
      <c r="IA195" s="64"/>
      <c r="IB195" s="64"/>
      <c r="IC195" s="64"/>
      <c r="ID195" s="64"/>
      <c r="IE195" s="64"/>
      <c r="IF195" s="64"/>
      <c r="IG195" s="64"/>
      <c r="IH195" s="64"/>
      <c r="II195" s="64"/>
      <c r="IJ195" s="64"/>
      <c r="IK195" s="64"/>
      <c r="IL195" s="64"/>
      <c r="IM195" s="64"/>
      <c r="IN195" s="64"/>
      <c r="IO195" s="64"/>
      <c r="IP195" s="64"/>
      <c r="IQ195" s="64"/>
      <c r="IR195" s="64"/>
      <c r="IS195" s="64"/>
      <c r="IT195" s="64"/>
      <c r="IU195" s="64"/>
    </row>
    <row r="196" s="64" customFormat="1" ht="18" customHeight="1" spans="1:255">
      <c r="A196" s="99" t="s">
        <v>339</v>
      </c>
      <c r="B196" s="99" t="s">
        <v>340</v>
      </c>
      <c r="C196" s="99">
        <v>2025</v>
      </c>
      <c r="D196" s="114" t="s">
        <v>345</v>
      </c>
      <c r="E196" s="114" t="s">
        <v>452</v>
      </c>
      <c r="F196" s="114" t="s">
        <v>453</v>
      </c>
      <c r="G196" s="111">
        <v>88</v>
      </c>
      <c r="H196" s="111">
        <v>3.2</v>
      </c>
      <c r="I196" s="111">
        <f t="shared" si="66"/>
        <v>91.2</v>
      </c>
      <c r="J196" s="112">
        <v>75.27</v>
      </c>
      <c r="K196" s="111">
        <v>1</v>
      </c>
      <c r="L196" s="111">
        <v>76.27</v>
      </c>
      <c r="M196" s="111">
        <v>79.5</v>
      </c>
      <c r="N196" s="111">
        <v>0</v>
      </c>
      <c r="O196" s="111">
        <v>79.5</v>
      </c>
      <c r="P196" s="111">
        <v>60</v>
      </c>
      <c r="Q196" s="111">
        <v>0</v>
      </c>
      <c r="R196" s="111">
        <v>60</v>
      </c>
      <c r="S196" s="111">
        <v>60</v>
      </c>
      <c r="T196" s="111">
        <v>15.5</v>
      </c>
      <c r="U196" s="111">
        <v>75.5</v>
      </c>
      <c r="V196" s="111">
        <f t="shared" si="71"/>
        <v>77.0725</v>
      </c>
      <c r="W196" s="99">
        <v>56</v>
      </c>
      <c r="X196" s="99">
        <v>59</v>
      </c>
      <c r="Y196" s="57" t="s">
        <v>40</v>
      </c>
      <c r="Z196" s="99">
        <v>84</v>
      </c>
      <c r="AA196" s="115"/>
      <c r="AB196" s="115"/>
      <c r="AC196" s="115"/>
      <c r="AD196" s="115"/>
      <c r="AE196" s="104"/>
      <c r="AF196" s="104"/>
      <c r="AG196" s="104"/>
      <c r="AH196" s="104"/>
      <c r="AI196" s="104"/>
      <c r="AJ196" s="104"/>
      <c r="AK196" s="104"/>
      <c r="AL196" s="104"/>
      <c r="AM196" s="104"/>
      <c r="AN196" s="104"/>
      <c r="AO196" s="104"/>
      <c r="AP196" s="104"/>
      <c r="AQ196" s="104"/>
      <c r="AR196" s="104"/>
      <c r="AS196" s="104"/>
      <c r="AT196" s="104"/>
      <c r="AU196" s="104"/>
      <c r="AV196" s="104"/>
      <c r="AW196" s="104"/>
      <c r="AX196" s="104"/>
      <c r="AY196" s="104"/>
      <c r="AZ196" s="104"/>
      <c r="BA196" s="104"/>
      <c r="BB196" s="104"/>
      <c r="BC196" s="104"/>
      <c r="BD196" s="104"/>
      <c r="BE196" s="104"/>
      <c r="BF196" s="104"/>
      <c r="BG196" s="104"/>
      <c r="BH196" s="104"/>
      <c r="BI196" s="104"/>
      <c r="BJ196" s="104"/>
      <c r="BK196" s="104"/>
      <c r="BL196" s="104"/>
      <c r="BM196" s="104"/>
      <c r="BN196" s="104"/>
      <c r="BO196" s="104"/>
      <c r="BP196" s="104"/>
      <c r="BQ196" s="104"/>
      <c r="BR196" s="104"/>
      <c r="BS196" s="104"/>
      <c r="BT196" s="104"/>
      <c r="BU196" s="104"/>
      <c r="BV196" s="104"/>
      <c r="BW196" s="104"/>
      <c r="BX196" s="104"/>
      <c r="BY196" s="104"/>
      <c r="BZ196" s="104"/>
      <c r="CA196" s="104"/>
      <c r="CB196" s="104"/>
      <c r="CC196" s="104"/>
      <c r="CD196" s="104"/>
      <c r="CE196" s="104"/>
      <c r="CF196" s="104"/>
      <c r="CG196" s="104"/>
      <c r="CH196" s="104"/>
      <c r="CI196" s="104"/>
      <c r="CJ196" s="104"/>
      <c r="CK196" s="104"/>
      <c r="CL196" s="104"/>
      <c r="CM196" s="104"/>
      <c r="CN196" s="104"/>
      <c r="CO196" s="104"/>
      <c r="CP196" s="104"/>
      <c r="CQ196" s="104"/>
      <c r="CR196" s="104"/>
      <c r="CS196" s="104"/>
      <c r="CT196" s="104"/>
      <c r="CU196" s="104"/>
      <c r="CV196" s="104"/>
      <c r="CW196" s="104"/>
      <c r="CX196" s="104"/>
      <c r="CY196" s="104"/>
      <c r="CZ196" s="104"/>
      <c r="DA196" s="104"/>
      <c r="DB196" s="104"/>
      <c r="DC196" s="104"/>
      <c r="DD196" s="104"/>
      <c r="DE196" s="104"/>
      <c r="DF196" s="104"/>
      <c r="DG196" s="104"/>
      <c r="DH196" s="104"/>
      <c r="DI196" s="104"/>
      <c r="DJ196" s="104"/>
      <c r="DK196" s="104"/>
      <c r="DL196" s="104"/>
      <c r="DM196" s="104"/>
      <c r="DN196" s="104"/>
      <c r="DO196" s="104"/>
      <c r="DP196" s="104"/>
      <c r="DQ196" s="104"/>
      <c r="DR196" s="104"/>
      <c r="DS196" s="104"/>
      <c r="DT196" s="104"/>
      <c r="DU196" s="104"/>
      <c r="DV196" s="104"/>
      <c r="DW196" s="104"/>
      <c r="DX196" s="104"/>
      <c r="DY196" s="104"/>
      <c r="DZ196" s="104"/>
      <c r="EA196" s="104"/>
      <c r="EB196" s="104"/>
      <c r="EC196" s="104"/>
      <c r="ED196" s="104"/>
      <c r="EE196" s="104"/>
      <c r="EF196" s="104"/>
      <c r="EG196" s="104"/>
      <c r="EH196" s="104"/>
      <c r="EI196" s="104"/>
      <c r="EJ196" s="104"/>
      <c r="EK196" s="104"/>
      <c r="EL196" s="104"/>
      <c r="EM196" s="104"/>
      <c r="EN196" s="104"/>
      <c r="EO196" s="104"/>
      <c r="EP196" s="104"/>
      <c r="EQ196" s="104"/>
      <c r="ER196" s="104"/>
      <c r="ES196" s="104"/>
      <c r="ET196" s="104"/>
      <c r="EU196" s="104"/>
      <c r="EV196" s="104"/>
      <c r="EW196" s="104"/>
      <c r="EX196" s="104"/>
      <c r="EY196" s="104"/>
      <c r="EZ196" s="104"/>
      <c r="FA196" s="104"/>
      <c r="FB196" s="104"/>
      <c r="FC196" s="104"/>
      <c r="FD196" s="104"/>
      <c r="FE196" s="104"/>
      <c r="FF196" s="104"/>
      <c r="FG196" s="104"/>
      <c r="FH196" s="104"/>
      <c r="FI196" s="104"/>
      <c r="FJ196" s="104"/>
      <c r="FK196" s="104"/>
      <c r="FL196" s="104"/>
      <c r="FM196" s="104"/>
      <c r="FN196" s="104"/>
      <c r="FO196" s="104"/>
      <c r="FP196" s="104"/>
      <c r="FQ196" s="104"/>
      <c r="FR196" s="104"/>
      <c r="FS196" s="104"/>
      <c r="FT196" s="104"/>
      <c r="FU196" s="104"/>
      <c r="FV196" s="104"/>
      <c r="FW196" s="104"/>
      <c r="FX196" s="104"/>
      <c r="FY196" s="104"/>
      <c r="FZ196" s="104"/>
      <c r="GA196" s="104"/>
      <c r="GB196" s="104"/>
      <c r="GC196" s="104"/>
      <c r="GD196" s="104"/>
      <c r="GE196" s="104"/>
      <c r="GF196" s="104"/>
      <c r="GG196" s="104"/>
      <c r="GH196" s="104"/>
      <c r="GI196" s="104"/>
      <c r="GJ196" s="104"/>
      <c r="GK196" s="104"/>
      <c r="GL196" s="104"/>
      <c r="GM196" s="104"/>
      <c r="GN196" s="104"/>
      <c r="GO196" s="104"/>
      <c r="GP196" s="104"/>
      <c r="GQ196" s="104"/>
      <c r="GR196" s="104"/>
      <c r="GS196" s="104"/>
      <c r="GT196" s="104"/>
      <c r="GU196" s="104"/>
      <c r="GV196" s="104"/>
      <c r="GW196" s="104"/>
      <c r="GX196" s="104"/>
      <c r="GY196" s="104"/>
      <c r="GZ196" s="104"/>
      <c r="HA196" s="104"/>
      <c r="HB196" s="104"/>
      <c r="HC196" s="104"/>
      <c r="HD196" s="104"/>
      <c r="HE196" s="104"/>
      <c r="HF196" s="104"/>
      <c r="HG196" s="104"/>
      <c r="HH196" s="104"/>
      <c r="HI196" s="104"/>
      <c r="HJ196" s="104"/>
      <c r="HK196" s="104"/>
      <c r="HL196" s="104"/>
      <c r="HM196" s="104"/>
      <c r="HN196" s="104"/>
      <c r="HO196" s="104"/>
      <c r="HP196" s="104"/>
      <c r="HQ196" s="104"/>
      <c r="HR196" s="104"/>
      <c r="HS196" s="104"/>
      <c r="HT196" s="104"/>
      <c r="HU196" s="104"/>
      <c r="HV196" s="104"/>
      <c r="HW196" s="104"/>
      <c r="HX196" s="104"/>
      <c r="HY196" s="104"/>
      <c r="HZ196" s="104"/>
      <c r="IA196" s="104"/>
      <c r="IB196" s="104"/>
      <c r="IC196" s="104"/>
      <c r="ID196" s="104"/>
      <c r="IE196" s="104"/>
      <c r="IF196" s="104"/>
      <c r="IG196" s="104"/>
      <c r="IH196" s="104"/>
      <c r="II196" s="104"/>
      <c r="IJ196" s="104"/>
      <c r="IK196" s="104"/>
      <c r="IL196" s="104"/>
      <c r="IM196" s="104"/>
      <c r="IN196" s="104"/>
      <c r="IO196" s="104"/>
      <c r="IP196" s="104"/>
      <c r="IQ196" s="104"/>
      <c r="IR196" s="104"/>
      <c r="IS196" s="104"/>
      <c r="IT196" s="104"/>
      <c r="IU196" s="104"/>
    </row>
    <row r="197" s="64" customFormat="1" ht="18" customHeight="1" spans="1:255">
      <c r="A197" s="99" t="s">
        <v>339</v>
      </c>
      <c r="B197" s="99" t="s">
        <v>340</v>
      </c>
      <c r="C197" s="99">
        <v>2025</v>
      </c>
      <c r="D197" s="114" t="s">
        <v>345</v>
      </c>
      <c r="E197" s="114" t="s">
        <v>454</v>
      </c>
      <c r="F197" s="114" t="s">
        <v>455</v>
      </c>
      <c r="G197" s="111">
        <v>88</v>
      </c>
      <c r="H197" s="111">
        <v>-1.6</v>
      </c>
      <c r="I197" s="111">
        <f t="shared" si="66"/>
        <v>86.4</v>
      </c>
      <c r="J197" s="112">
        <v>77.6</v>
      </c>
      <c r="K197" s="111">
        <v>0</v>
      </c>
      <c r="L197" s="111">
        <v>77.6</v>
      </c>
      <c r="M197" s="111">
        <v>75.95</v>
      </c>
      <c r="N197" s="111">
        <v>0</v>
      </c>
      <c r="O197" s="111">
        <v>75.95</v>
      </c>
      <c r="P197" s="111">
        <v>60</v>
      </c>
      <c r="Q197" s="111">
        <v>0</v>
      </c>
      <c r="R197" s="111">
        <v>60</v>
      </c>
      <c r="S197" s="111">
        <v>60</v>
      </c>
      <c r="T197" s="111">
        <v>0</v>
      </c>
      <c r="U197" s="111">
        <v>60</v>
      </c>
      <c r="V197" s="111">
        <f t="shared" si="71"/>
        <v>76.6375</v>
      </c>
      <c r="W197" s="99">
        <v>57</v>
      </c>
      <c r="X197" s="99">
        <v>52</v>
      </c>
      <c r="Y197" s="57" t="s">
        <v>40</v>
      </c>
      <c r="Z197" s="99">
        <v>84</v>
      </c>
      <c r="AA197" s="115"/>
      <c r="AB197" s="115"/>
      <c r="AC197" s="115"/>
      <c r="AD197" s="115"/>
      <c r="AE197" s="104"/>
      <c r="AF197" s="104"/>
      <c r="AG197" s="104"/>
      <c r="AH197" s="104"/>
      <c r="AI197" s="104"/>
      <c r="AJ197" s="104"/>
      <c r="AK197" s="104"/>
      <c r="AL197" s="104"/>
      <c r="AM197" s="104"/>
      <c r="AN197" s="104"/>
      <c r="AO197" s="104"/>
      <c r="AP197" s="104"/>
      <c r="AQ197" s="104"/>
      <c r="AR197" s="104"/>
      <c r="AS197" s="104"/>
      <c r="AT197" s="104"/>
      <c r="AU197" s="104"/>
      <c r="AV197" s="104"/>
      <c r="AW197" s="104"/>
      <c r="AX197" s="104"/>
      <c r="AY197" s="104"/>
      <c r="AZ197" s="104"/>
      <c r="BA197" s="104"/>
      <c r="BB197" s="104"/>
      <c r="BC197" s="104"/>
      <c r="BD197" s="104"/>
      <c r="BE197" s="104"/>
      <c r="BF197" s="104"/>
      <c r="BG197" s="104"/>
      <c r="BH197" s="104"/>
      <c r="BI197" s="104"/>
      <c r="BJ197" s="104"/>
      <c r="BK197" s="104"/>
      <c r="BL197" s="104"/>
      <c r="BM197" s="104"/>
      <c r="BN197" s="104"/>
      <c r="BO197" s="104"/>
      <c r="BP197" s="104"/>
      <c r="BQ197" s="104"/>
      <c r="BR197" s="104"/>
      <c r="BS197" s="104"/>
      <c r="BT197" s="104"/>
      <c r="BU197" s="104"/>
      <c r="BV197" s="104"/>
      <c r="BW197" s="104"/>
      <c r="BX197" s="104"/>
      <c r="BY197" s="104"/>
      <c r="BZ197" s="104"/>
      <c r="CA197" s="104"/>
      <c r="CB197" s="104"/>
      <c r="CC197" s="104"/>
      <c r="CD197" s="104"/>
      <c r="CE197" s="104"/>
      <c r="CF197" s="104"/>
      <c r="CG197" s="104"/>
      <c r="CH197" s="104"/>
      <c r="CI197" s="104"/>
      <c r="CJ197" s="104"/>
      <c r="CK197" s="104"/>
      <c r="CL197" s="104"/>
      <c r="CM197" s="104"/>
      <c r="CN197" s="104"/>
      <c r="CO197" s="104"/>
      <c r="CP197" s="104"/>
      <c r="CQ197" s="104"/>
      <c r="CR197" s="104"/>
      <c r="CS197" s="104"/>
      <c r="CT197" s="104"/>
      <c r="CU197" s="104"/>
      <c r="CV197" s="104"/>
      <c r="CW197" s="104"/>
      <c r="CX197" s="104"/>
      <c r="CY197" s="104"/>
      <c r="CZ197" s="104"/>
      <c r="DA197" s="104"/>
      <c r="DB197" s="104"/>
      <c r="DC197" s="104"/>
      <c r="DD197" s="104"/>
      <c r="DE197" s="104"/>
      <c r="DF197" s="104"/>
      <c r="DG197" s="104"/>
      <c r="DH197" s="104"/>
      <c r="DI197" s="104"/>
      <c r="DJ197" s="104"/>
      <c r="DK197" s="104"/>
      <c r="DL197" s="104"/>
      <c r="DM197" s="104"/>
      <c r="DN197" s="104"/>
      <c r="DO197" s="104"/>
      <c r="DP197" s="104"/>
      <c r="DQ197" s="104"/>
      <c r="DR197" s="104"/>
      <c r="DS197" s="104"/>
      <c r="DT197" s="104"/>
      <c r="DU197" s="104"/>
      <c r="DV197" s="104"/>
      <c r="DW197" s="104"/>
      <c r="DX197" s="104"/>
      <c r="DY197" s="104"/>
      <c r="DZ197" s="104"/>
      <c r="EA197" s="104"/>
      <c r="EB197" s="104"/>
      <c r="EC197" s="104"/>
      <c r="ED197" s="104"/>
      <c r="EE197" s="104"/>
      <c r="EF197" s="104"/>
      <c r="EG197" s="104"/>
      <c r="EH197" s="104"/>
      <c r="EI197" s="104"/>
      <c r="EJ197" s="104"/>
      <c r="EK197" s="104"/>
      <c r="EL197" s="104"/>
      <c r="EM197" s="104"/>
      <c r="EN197" s="104"/>
      <c r="EO197" s="104"/>
      <c r="EP197" s="104"/>
      <c r="EQ197" s="104"/>
      <c r="ER197" s="104"/>
      <c r="ES197" s="104"/>
      <c r="ET197" s="104"/>
      <c r="EU197" s="104"/>
      <c r="EV197" s="104"/>
      <c r="EW197" s="104"/>
      <c r="EX197" s="104"/>
      <c r="EY197" s="104"/>
      <c r="EZ197" s="104"/>
      <c r="FA197" s="104"/>
      <c r="FB197" s="104"/>
      <c r="FC197" s="104"/>
      <c r="FD197" s="104"/>
      <c r="FE197" s="104"/>
      <c r="FF197" s="104"/>
      <c r="FG197" s="104"/>
      <c r="FH197" s="104"/>
      <c r="FI197" s="104"/>
      <c r="FJ197" s="104"/>
      <c r="FK197" s="104"/>
      <c r="FL197" s="104"/>
      <c r="FM197" s="104"/>
      <c r="FN197" s="104"/>
      <c r="FO197" s="104"/>
      <c r="FP197" s="104"/>
      <c r="FQ197" s="104"/>
      <c r="FR197" s="104"/>
      <c r="FS197" s="104"/>
      <c r="FT197" s="104"/>
      <c r="FU197" s="104"/>
      <c r="FV197" s="104"/>
      <c r="FW197" s="104"/>
      <c r="FX197" s="104"/>
      <c r="FY197" s="104"/>
      <c r="FZ197" s="104"/>
      <c r="GA197" s="104"/>
      <c r="GB197" s="104"/>
      <c r="GC197" s="104"/>
      <c r="GD197" s="104"/>
      <c r="GE197" s="104"/>
      <c r="GF197" s="104"/>
      <c r="GG197" s="104"/>
      <c r="GH197" s="104"/>
      <c r="GI197" s="104"/>
      <c r="GJ197" s="104"/>
      <c r="GK197" s="104"/>
      <c r="GL197" s="104"/>
      <c r="GM197" s="104"/>
      <c r="GN197" s="104"/>
      <c r="GO197" s="104"/>
      <c r="GP197" s="104"/>
      <c r="GQ197" s="104"/>
      <c r="GR197" s="104"/>
      <c r="GS197" s="104"/>
      <c r="GT197" s="104"/>
      <c r="GU197" s="104"/>
      <c r="GV197" s="104"/>
      <c r="GW197" s="104"/>
      <c r="GX197" s="104"/>
      <c r="GY197" s="104"/>
      <c r="GZ197" s="104"/>
      <c r="HA197" s="104"/>
      <c r="HB197" s="104"/>
      <c r="HC197" s="104"/>
      <c r="HD197" s="104"/>
      <c r="HE197" s="104"/>
      <c r="HF197" s="104"/>
      <c r="HG197" s="104"/>
      <c r="HH197" s="104"/>
      <c r="HI197" s="104"/>
      <c r="HJ197" s="104"/>
      <c r="HK197" s="104"/>
      <c r="HL197" s="104"/>
      <c r="HM197" s="104"/>
      <c r="HN197" s="104"/>
      <c r="HO197" s="104"/>
      <c r="HP197" s="104"/>
      <c r="HQ197" s="104"/>
      <c r="HR197" s="104"/>
      <c r="HS197" s="104"/>
      <c r="HT197" s="104"/>
      <c r="HU197" s="104"/>
      <c r="HV197" s="104"/>
      <c r="HW197" s="104"/>
      <c r="HX197" s="104"/>
      <c r="HY197" s="104"/>
      <c r="HZ197" s="104"/>
      <c r="IA197" s="104"/>
      <c r="IB197" s="104"/>
      <c r="IC197" s="104"/>
      <c r="ID197" s="104"/>
      <c r="IE197" s="104"/>
      <c r="IF197" s="104"/>
      <c r="IG197" s="104"/>
      <c r="IH197" s="104"/>
      <c r="II197" s="104"/>
      <c r="IJ197" s="104"/>
      <c r="IK197" s="104"/>
      <c r="IL197" s="104"/>
      <c r="IM197" s="104"/>
      <c r="IN197" s="104"/>
      <c r="IO197" s="104"/>
      <c r="IP197" s="104"/>
      <c r="IQ197" s="104"/>
      <c r="IR197" s="104"/>
      <c r="IS197" s="104"/>
      <c r="IT197" s="104"/>
      <c r="IU197" s="104"/>
    </row>
    <row r="198" s="64" customFormat="1" ht="18" customHeight="1" spans="1:255">
      <c r="A198" s="99" t="s">
        <v>339</v>
      </c>
      <c r="B198" s="99" t="s">
        <v>340</v>
      </c>
      <c r="C198" s="99">
        <v>2025</v>
      </c>
      <c r="D198" s="99" t="s">
        <v>341</v>
      </c>
      <c r="E198" s="99" t="s">
        <v>456</v>
      </c>
      <c r="F198" s="99" t="s">
        <v>457</v>
      </c>
      <c r="G198" s="111">
        <v>88</v>
      </c>
      <c r="H198" s="111">
        <v>0</v>
      </c>
      <c r="I198" s="111">
        <f t="shared" si="66"/>
        <v>88</v>
      </c>
      <c r="J198" s="112">
        <v>77.1647058823529</v>
      </c>
      <c r="K198" s="111">
        <v>0</v>
      </c>
      <c r="L198" s="111">
        <f t="shared" ref="L198:L202" si="100">J198+K198</f>
        <v>77.1647058823529</v>
      </c>
      <c r="M198" s="111">
        <v>77</v>
      </c>
      <c r="N198" s="111">
        <v>0</v>
      </c>
      <c r="O198" s="111">
        <f t="shared" ref="O198:O202" si="101">M198+N198</f>
        <v>77</v>
      </c>
      <c r="P198" s="111">
        <v>60</v>
      </c>
      <c r="Q198" s="111">
        <v>0</v>
      </c>
      <c r="R198" s="111">
        <f t="shared" ref="R198:R202" si="102">P198+Q198</f>
        <v>60</v>
      </c>
      <c r="S198" s="111">
        <v>60</v>
      </c>
      <c r="T198" s="111">
        <v>0</v>
      </c>
      <c r="U198" s="111">
        <f t="shared" ref="U198:U202" si="103">S198+T198</f>
        <v>60</v>
      </c>
      <c r="V198" s="111">
        <f t="shared" si="71"/>
        <v>76.5235294117647</v>
      </c>
      <c r="W198" s="99">
        <v>58</v>
      </c>
      <c r="X198" s="99">
        <v>53</v>
      </c>
      <c r="Y198" s="57" t="s">
        <v>40</v>
      </c>
      <c r="Z198" s="99">
        <v>84</v>
      </c>
      <c r="AA198" s="115"/>
      <c r="AB198" s="115"/>
      <c r="AC198" s="115"/>
      <c r="AD198" s="115"/>
      <c r="AE198" s="104"/>
      <c r="AF198" s="104"/>
      <c r="AG198" s="104"/>
      <c r="AH198" s="104"/>
      <c r="AI198" s="104"/>
      <c r="AJ198" s="104"/>
      <c r="AK198" s="104"/>
      <c r="AL198" s="104"/>
      <c r="AM198" s="104"/>
      <c r="AN198" s="104"/>
      <c r="AO198" s="104"/>
      <c r="AP198" s="104"/>
      <c r="AQ198" s="104"/>
      <c r="AR198" s="104"/>
      <c r="AS198" s="104"/>
      <c r="AT198" s="104"/>
      <c r="AU198" s="104"/>
      <c r="AV198" s="104"/>
      <c r="AW198" s="104"/>
      <c r="AX198" s="104"/>
      <c r="AY198" s="104"/>
      <c r="AZ198" s="104"/>
      <c r="BA198" s="104"/>
      <c r="BB198" s="104"/>
      <c r="BC198" s="104"/>
      <c r="BD198" s="104"/>
      <c r="BE198" s="104"/>
      <c r="BF198" s="104"/>
      <c r="BG198" s="104"/>
      <c r="BH198" s="104"/>
      <c r="BI198" s="104"/>
      <c r="BJ198" s="104"/>
      <c r="BK198" s="104"/>
      <c r="BL198" s="104"/>
      <c r="BM198" s="104"/>
      <c r="BN198" s="104"/>
      <c r="BO198" s="104"/>
      <c r="BP198" s="104"/>
      <c r="BQ198" s="104"/>
      <c r="BR198" s="104"/>
      <c r="BS198" s="104"/>
      <c r="BT198" s="104"/>
      <c r="BU198" s="104"/>
      <c r="BV198" s="104"/>
      <c r="BW198" s="104"/>
      <c r="BX198" s="104"/>
      <c r="BY198" s="104"/>
      <c r="BZ198" s="104"/>
      <c r="CA198" s="104"/>
      <c r="CB198" s="104"/>
      <c r="CC198" s="104"/>
      <c r="CD198" s="104"/>
      <c r="CE198" s="104"/>
      <c r="CF198" s="104"/>
      <c r="CG198" s="104"/>
      <c r="CH198" s="104"/>
      <c r="CI198" s="104"/>
      <c r="CJ198" s="104"/>
      <c r="CK198" s="104"/>
      <c r="CL198" s="104"/>
      <c r="CM198" s="104"/>
      <c r="CN198" s="104"/>
      <c r="CO198" s="104"/>
      <c r="CP198" s="104"/>
      <c r="CQ198" s="104"/>
      <c r="CR198" s="104"/>
      <c r="CS198" s="104"/>
      <c r="CT198" s="104"/>
      <c r="CU198" s="104"/>
      <c r="CV198" s="104"/>
      <c r="CW198" s="104"/>
      <c r="CX198" s="104"/>
      <c r="CY198" s="104"/>
      <c r="CZ198" s="104"/>
      <c r="DA198" s="104"/>
      <c r="DB198" s="104"/>
      <c r="DC198" s="104"/>
      <c r="DD198" s="104"/>
      <c r="DE198" s="104"/>
      <c r="DF198" s="104"/>
      <c r="DG198" s="104"/>
      <c r="DH198" s="104"/>
      <c r="DI198" s="104"/>
      <c r="DJ198" s="104"/>
      <c r="DK198" s="104"/>
      <c r="DL198" s="104"/>
      <c r="DM198" s="104"/>
      <c r="DN198" s="104"/>
      <c r="DO198" s="104"/>
      <c r="DP198" s="104"/>
      <c r="DQ198" s="104"/>
      <c r="DR198" s="104"/>
      <c r="DS198" s="104"/>
      <c r="DT198" s="104"/>
      <c r="DU198" s="104"/>
      <c r="DV198" s="104"/>
      <c r="DW198" s="104"/>
      <c r="DX198" s="104"/>
      <c r="DY198" s="104"/>
      <c r="DZ198" s="104"/>
      <c r="EA198" s="104"/>
      <c r="EB198" s="104"/>
      <c r="EC198" s="104"/>
      <c r="ED198" s="104"/>
      <c r="EE198" s="104"/>
      <c r="EF198" s="104"/>
      <c r="EG198" s="104"/>
      <c r="EH198" s="104"/>
      <c r="EI198" s="104"/>
      <c r="EJ198" s="104"/>
      <c r="EK198" s="104"/>
      <c r="EL198" s="104"/>
      <c r="EM198" s="104"/>
      <c r="EN198" s="104"/>
      <c r="EO198" s="104"/>
      <c r="EP198" s="104"/>
      <c r="EQ198" s="104"/>
      <c r="ER198" s="104"/>
      <c r="ES198" s="104"/>
      <c r="ET198" s="104"/>
      <c r="EU198" s="104"/>
      <c r="EV198" s="104"/>
      <c r="EW198" s="104"/>
      <c r="EX198" s="104"/>
      <c r="EY198" s="104"/>
      <c r="EZ198" s="104"/>
      <c r="FA198" s="104"/>
      <c r="FB198" s="104"/>
      <c r="FC198" s="104"/>
      <c r="FD198" s="104"/>
      <c r="FE198" s="104"/>
      <c r="FF198" s="104"/>
      <c r="FG198" s="104"/>
      <c r="FH198" s="104"/>
      <c r="FI198" s="104"/>
      <c r="FJ198" s="104"/>
      <c r="FK198" s="104"/>
      <c r="FL198" s="104"/>
      <c r="FM198" s="104"/>
      <c r="FN198" s="104"/>
      <c r="FO198" s="104"/>
      <c r="FP198" s="104"/>
      <c r="FQ198" s="104"/>
      <c r="FR198" s="104"/>
      <c r="FS198" s="104"/>
      <c r="FT198" s="104"/>
      <c r="FU198" s="104"/>
      <c r="FV198" s="104"/>
      <c r="FW198" s="104"/>
      <c r="FX198" s="104"/>
      <c r="FY198" s="104"/>
      <c r="FZ198" s="104"/>
      <c r="GA198" s="104"/>
      <c r="GB198" s="104"/>
      <c r="GC198" s="104"/>
      <c r="GD198" s="104"/>
      <c r="GE198" s="104"/>
      <c r="GF198" s="104"/>
      <c r="GG198" s="104"/>
      <c r="GH198" s="104"/>
      <c r="GI198" s="104"/>
      <c r="GJ198" s="104"/>
      <c r="GK198" s="104"/>
      <c r="GL198" s="104"/>
      <c r="GM198" s="104"/>
      <c r="GN198" s="104"/>
      <c r="GO198" s="104"/>
      <c r="GP198" s="104"/>
      <c r="GQ198" s="104"/>
      <c r="GR198" s="104"/>
      <c r="GS198" s="104"/>
      <c r="GT198" s="104"/>
      <c r="GU198" s="104"/>
      <c r="GV198" s="104"/>
      <c r="GW198" s="104"/>
      <c r="GX198" s="104"/>
      <c r="GY198" s="104"/>
      <c r="GZ198" s="104"/>
      <c r="HA198" s="104"/>
      <c r="HB198" s="104"/>
      <c r="HC198" s="104"/>
      <c r="HD198" s="104"/>
      <c r="HE198" s="104"/>
      <c r="HF198" s="104"/>
      <c r="HG198" s="104"/>
      <c r="HH198" s="104"/>
      <c r="HI198" s="104"/>
      <c r="HJ198" s="104"/>
      <c r="HK198" s="104"/>
      <c r="HL198" s="104"/>
      <c r="HM198" s="104"/>
      <c r="HN198" s="104"/>
      <c r="HO198" s="104"/>
      <c r="HP198" s="104"/>
      <c r="HQ198" s="104"/>
      <c r="HR198" s="104"/>
      <c r="HS198" s="104"/>
      <c r="HT198" s="104"/>
      <c r="HU198" s="104"/>
      <c r="HV198" s="104"/>
      <c r="HW198" s="104"/>
      <c r="HX198" s="104"/>
      <c r="HY198" s="104"/>
      <c r="HZ198" s="104"/>
      <c r="IA198" s="104"/>
      <c r="IB198" s="104"/>
      <c r="IC198" s="104"/>
      <c r="ID198" s="104"/>
      <c r="IE198" s="104"/>
      <c r="IF198" s="104"/>
      <c r="IG198" s="104"/>
      <c r="IH198" s="104"/>
      <c r="II198" s="104"/>
      <c r="IJ198" s="104"/>
      <c r="IK198" s="104"/>
      <c r="IL198" s="104"/>
      <c r="IM198" s="104"/>
      <c r="IN198" s="104"/>
      <c r="IO198" s="104"/>
      <c r="IP198" s="104"/>
      <c r="IQ198" s="104"/>
      <c r="IR198" s="104"/>
      <c r="IS198" s="104"/>
      <c r="IT198" s="104"/>
      <c r="IU198" s="104"/>
    </row>
    <row r="199" s="64" customFormat="1" ht="18" customHeight="1" spans="1:255">
      <c r="A199" s="99" t="s">
        <v>339</v>
      </c>
      <c r="B199" s="99" t="s">
        <v>340</v>
      </c>
      <c r="C199" s="99">
        <v>2025</v>
      </c>
      <c r="D199" s="99" t="s">
        <v>341</v>
      </c>
      <c r="E199" s="99" t="s">
        <v>458</v>
      </c>
      <c r="F199" s="99" t="s">
        <v>459</v>
      </c>
      <c r="G199" s="111">
        <v>88</v>
      </c>
      <c r="H199" s="111">
        <v>0</v>
      </c>
      <c r="I199" s="111">
        <f t="shared" si="66"/>
        <v>88</v>
      </c>
      <c r="J199" s="112">
        <v>76.4</v>
      </c>
      <c r="K199" s="111">
        <v>0</v>
      </c>
      <c r="L199" s="111">
        <f t="shared" si="100"/>
        <v>76.4</v>
      </c>
      <c r="M199" s="111">
        <v>79.25</v>
      </c>
      <c r="N199" s="111">
        <v>0</v>
      </c>
      <c r="O199" s="111">
        <f t="shared" si="101"/>
        <v>79.25</v>
      </c>
      <c r="P199" s="111">
        <v>60</v>
      </c>
      <c r="Q199" s="111">
        <v>0</v>
      </c>
      <c r="R199" s="111">
        <f t="shared" si="102"/>
        <v>60</v>
      </c>
      <c r="S199" s="111">
        <v>60</v>
      </c>
      <c r="T199" s="111">
        <v>0</v>
      </c>
      <c r="U199" s="111">
        <f t="shared" si="103"/>
        <v>60</v>
      </c>
      <c r="V199" s="111">
        <f t="shared" si="71"/>
        <v>76.0625</v>
      </c>
      <c r="W199" s="99">
        <v>59</v>
      </c>
      <c r="X199" s="99">
        <v>55</v>
      </c>
      <c r="Y199" s="57" t="s">
        <v>40</v>
      </c>
      <c r="Z199" s="99">
        <v>84</v>
      </c>
      <c r="AA199" s="115"/>
      <c r="AB199" s="115"/>
      <c r="AC199" s="115"/>
      <c r="AD199" s="115"/>
      <c r="AE199" s="104"/>
      <c r="AF199" s="104"/>
      <c r="AG199" s="104"/>
      <c r="AH199" s="104"/>
      <c r="AI199" s="104"/>
      <c r="AJ199" s="104"/>
      <c r="AK199" s="104"/>
      <c r="AL199" s="104"/>
      <c r="AM199" s="104"/>
      <c r="AN199" s="104"/>
      <c r="AO199" s="104"/>
      <c r="AP199" s="104"/>
      <c r="AQ199" s="104"/>
      <c r="AR199" s="104"/>
      <c r="AS199" s="104"/>
      <c r="AT199" s="104"/>
      <c r="AU199" s="104"/>
      <c r="AV199" s="104"/>
      <c r="AW199" s="104"/>
      <c r="AX199" s="104"/>
      <c r="AY199" s="104"/>
      <c r="AZ199" s="104"/>
      <c r="BA199" s="104"/>
      <c r="BB199" s="104"/>
      <c r="BC199" s="104"/>
      <c r="BD199" s="104"/>
      <c r="BE199" s="104"/>
      <c r="BF199" s="104"/>
      <c r="BG199" s="104"/>
      <c r="BH199" s="104"/>
      <c r="BI199" s="104"/>
      <c r="BJ199" s="104"/>
      <c r="BK199" s="104"/>
      <c r="BL199" s="104"/>
      <c r="BM199" s="104"/>
      <c r="BN199" s="104"/>
      <c r="BO199" s="104"/>
      <c r="BP199" s="104"/>
      <c r="BQ199" s="104"/>
      <c r="BR199" s="104"/>
      <c r="BS199" s="104"/>
      <c r="BT199" s="104"/>
      <c r="BU199" s="104"/>
      <c r="BV199" s="104"/>
      <c r="BW199" s="104"/>
      <c r="BX199" s="104"/>
      <c r="BY199" s="104"/>
      <c r="BZ199" s="104"/>
      <c r="CA199" s="104"/>
      <c r="CB199" s="104"/>
      <c r="CC199" s="104"/>
      <c r="CD199" s="104"/>
      <c r="CE199" s="104"/>
      <c r="CF199" s="104"/>
      <c r="CG199" s="104"/>
      <c r="CH199" s="104"/>
      <c r="CI199" s="104"/>
      <c r="CJ199" s="104"/>
      <c r="CK199" s="104"/>
      <c r="CL199" s="104"/>
      <c r="CM199" s="104"/>
      <c r="CN199" s="104"/>
      <c r="CO199" s="104"/>
      <c r="CP199" s="104"/>
      <c r="CQ199" s="104"/>
      <c r="CR199" s="104"/>
      <c r="CS199" s="104"/>
      <c r="CT199" s="104"/>
      <c r="CU199" s="104"/>
      <c r="CV199" s="104"/>
      <c r="CW199" s="104"/>
      <c r="CX199" s="104"/>
      <c r="CY199" s="104"/>
      <c r="CZ199" s="104"/>
      <c r="DA199" s="104"/>
      <c r="DB199" s="104"/>
      <c r="DC199" s="104"/>
      <c r="DD199" s="104"/>
      <c r="DE199" s="104"/>
      <c r="DF199" s="104"/>
      <c r="DG199" s="104"/>
      <c r="DH199" s="104"/>
      <c r="DI199" s="104"/>
      <c r="DJ199" s="104"/>
      <c r="DK199" s="104"/>
      <c r="DL199" s="104"/>
      <c r="DM199" s="104"/>
      <c r="DN199" s="104"/>
      <c r="DO199" s="104"/>
      <c r="DP199" s="104"/>
      <c r="DQ199" s="104"/>
      <c r="DR199" s="104"/>
      <c r="DS199" s="104"/>
      <c r="DT199" s="104"/>
      <c r="DU199" s="104"/>
      <c r="DV199" s="104"/>
      <c r="DW199" s="104"/>
      <c r="DX199" s="104"/>
      <c r="DY199" s="104"/>
      <c r="DZ199" s="104"/>
      <c r="EA199" s="104"/>
      <c r="EB199" s="104"/>
      <c r="EC199" s="104"/>
      <c r="ED199" s="104"/>
      <c r="EE199" s="104"/>
      <c r="EF199" s="104"/>
      <c r="EG199" s="104"/>
      <c r="EH199" s="104"/>
      <c r="EI199" s="104"/>
      <c r="EJ199" s="104"/>
      <c r="EK199" s="104"/>
      <c r="EL199" s="104"/>
      <c r="EM199" s="104"/>
      <c r="EN199" s="104"/>
      <c r="EO199" s="104"/>
      <c r="EP199" s="104"/>
      <c r="EQ199" s="104"/>
      <c r="ER199" s="104"/>
      <c r="ES199" s="104"/>
      <c r="ET199" s="104"/>
      <c r="EU199" s="104"/>
      <c r="EV199" s="104"/>
      <c r="EW199" s="104"/>
      <c r="EX199" s="104"/>
      <c r="EY199" s="104"/>
      <c r="EZ199" s="104"/>
      <c r="FA199" s="104"/>
      <c r="FB199" s="104"/>
      <c r="FC199" s="104"/>
      <c r="FD199" s="104"/>
      <c r="FE199" s="104"/>
      <c r="FF199" s="104"/>
      <c r="FG199" s="104"/>
      <c r="FH199" s="104"/>
      <c r="FI199" s="104"/>
      <c r="FJ199" s="104"/>
      <c r="FK199" s="104"/>
      <c r="FL199" s="104"/>
      <c r="FM199" s="104"/>
      <c r="FN199" s="104"/>
      <c r="FO199" s="104"/>
      <c r="FP199" s="104"/>
      <c r="FQ199" s="104"/>
      <c r="FR199" s="104"/>
      <c r="FS199" s="104"/>
      <c r="FT199" s="104"/>
      <c r="FU199" s="104"/>
      <c r="FV199" s="104"/>
      <c r="FW199" s="104"/>
      <c r="FX199" s="104"/>
      <c r="FY199" s="104"/>
      <c r="FZ199" s="104"/>
      <c r="GA199" s="104"/>
      <c r="GB199" s="104"/>
      <c r="GC199" s="104"/>
      <c r="GD199" s="104"/>
      <c r="GE199" s="104"/>
      <c r="GF199" s="104"/>
      <c r="GG199" s="104"/>
      <c r="GH199" s="104"/>
      <c r="GI199" s="104"/>
      <c r="GJ199" s="104"/>
      <c r="GK199" s="104"/>
      <c r="GL199" s="104"/>
      <c r="GM199" s="104"/>
      <c r="GN199" s="104"/>
      <c r="GO199" s="104"/>
      <c r="GP199" s="104"/>
      <c r="GQ199" s="104"/>
      <c r="GR199" s="104"/>
      <c r="GS199" s="104"/>
      <c r="GT199" s="104"/>
      <c r="GU199" s="104"/>
      <c r="GV199" s="104"/>
      <c r="GW199" s="104"/>
      <c r="GX199" s="104"/>
      <c r="GY199" s="104"/>
      <c r="GZ199" s="104"/>
      <c r="HA199" s="104"/>
      <c r="HB199" s="104"/>
      <c r="HC199" s="104"/>
      <c r="HD199" s="104"/>
      <c r="HE199" s="104"/>
      <c r="HF199" s="104"/>
      <c r="HG199" s="104"/>
      <c r="HH199" s="104"/>
      <c r="HI199" s="104"/>
      <c r="HJ199" s="104"/>
      <c r="HK199" s="104"/>
      <c r="HL199" s="104"/>
      <c r="HM199" s="104"/>
      <c r="HN199" s="104"/>
      <c r="HO199" s="104"/>
      <c r="HP199" s="104"/>
      <c r="HQ199" s="104"/>
      <c r="HR199" s="104"/>
      <c r="HS199" s="104"/>
      <c r="HT199" s="104"/>
      <c r="HU199" s="104"/>
      <c r="HV199" s="104"/>
      <c r="HW199" s="104"/>
      <c r="HX199" s="104"/>
      <c r="HY199" s="104"/>
      <c r="HZ199" s="104"/>
      <c r="IA199" s="104"/>
      <c r="IB199" s="104"/>
      <c r="IC199" s="104"/>
      <c r="ID199" s="104"/>
      <c r="IE199" s="104"/>
      <c r="IF199" s="104"/>
      <c r="IG199" s="104"/>
      <c r="IH199" s="104"/>
      <c r="II199" s="104"/>
      <c r="IJ199" s="104"/>
      <c r="IK199" s="104"/>
      <c r="IL199" s="104"/>
      <c r="IM199" s="104"/>
      <c r="IN199" s="104"/>
      <c r="IO199" s="104"/>
      <c r="IP199" s="104"/>
      <c r="IQ199" s="104"/>
      <c r="IR199" s="104"/>
      <c r="IS199" s="104"/>
      <c r="IT199" s="104"/>
      <c r="IU199" s="104"/>
    </row>
    <row r="200" s="64" customFormat="1" ht="18" customHeight="1" spans="1:255">
      <c r="A200" s="99" t="s">
        <v>339</v>
      </c>
      <c r="B200" s="99" t="s">
        <v>340</v>
      </c>
      <c r="C200" s="99">
        <v>2025</v>
      </c>
      <c r="D200" s="114" t="s">
        <v>345</v>
      </c>
      <c r="E200" s="114" t="s">
        <v>460</v>
      </c>
      <c r="F200" s="114" t="s">
        <v>461</v>
      </c>
      <c r="G200" s="111">
        <v>88</v>
      </c>
      <c r="H200" s="111">
        <v>0.45</v>
      </c>
      <c r="I200" s="111">
        <f t="shared" si="66"/>
        <v>88.45</v>
      </c>
      <c r="J200" s="112">
        <v>74.41</v>
      </c>
      <c r="K200" s="111">
        <v>1.2</v>
      </c>
      <c r="L200" s="111">
        <v>75.61</v>
      </c>
      <c r="M200" s="111">
        <v>87</v>
      </c>
      <c r="N200" s="111">
        <v>0</v>
      </c>
      <c r="O200" s="111">
        <v>87</v>
      </c>
      <c r="P200" s="111">
        <v>60</v>
      </c>
      <c r="Q200" s="111">
        <v>0.5</v>
      </c>
      <c r="R200" s="111">
        <v>60.5</v>
      </c>
      <c r="S200" s="111">
        <v>60</v>
      </c>
      <c r="T200" s="111">
        <v>0.63</v>
      </c>
      <c r="U200" s="111">
        <v>60.63</v>
      </c>
      <c r="V200" s="111">
        <f t="shared" si="71"/>
        <v>75.959</v>
      </c>
      <c r="W200" s="99">
        <v>60</v>
      </c>
      <c r="X200" s="99">
        <v>62</v>
      </c>
      <c r="Y200" s="57" t="s">
        <v>141</v>
      </c>
      <c r="Z200" s="99">
        <v>84</v>
      </c>
      <c r="AA200" s="105" t="s">
        <v>325</v>
      </c>
      <c r="AB200" s="115"/>
      <c r="AC200" s="115"/>
      <c r="AD200" s="115"/>
      <c r="AE200" s="104"/>
      <c r="AF200" s="104"/>
      <c r="AG200" s="104"/>
      <c r="AH200" s="104"/>
      <c r="AI200" s="104"/>
      <c r="AJ200" s="104"/>
      <c r="AK200" s="104"/>
      <c r="AL200" s="104"/>
      <c r="AM200" s="104"/>
      <c r="AN200" s="104"/>
      <c r="AO200" s="104"/>
      <c r="AP200" s="104"/>
      <c r="AQ200" s="104"/>
      <c r="AR200" s="104"/>
      <c r="AS200" s="104"/>
      <c r="AT200" s="104"/>
      <c r="AU200" s="104"/>
      <c r="AV200" s="104"/>
      <c r="AW200" s="104"/>
      <c r="AX200" s="104"/>
      <c r="AY200" s="104"/>
      <c r="AZ200" s="104"/>
      <c r="BA200" s="104"/>
      <c r="BB200" s="104"/>
      <c r="BC200" s="104"/>
      <c r="BD200" s="104"/>
      <c r="BE200" s="104"/>
      <c r="BF200" s="104"/>
      <c r="BG200" s="104"/>
      <c r="BH200" s="104"/>
      <c r="BI200" s="104"/>
      <c r="BJ200" s="104"/>
      <c r="BK200" s="104"/>
      <c r="BL200" s="104"/>
      <c r="BM200" s="104"/>
      <c r="BN200" s="104"/>
      <c r="BO200" s="104"/>
      <c r="BP200" s="104"/>
      <c r="BQ200" s="104"/>
      <c r="BR200" s="104"/>
      <c r="BS200" s="104"/>
      <c r="BT200" s="104"/>
      <c r="BU200" s="104"/>
      <c r="BV200" s="104"/>
      <c r="BW200" s="104"/>
      <c r="BX200" s="104"/>
      <c r="BY200" s="104"/>
      <c r="BZ200" s="104"/>
      <c r="CA200" s="104"/>
      <c r="CB200" s="104"/>
      <c r="CC200" s="104"/>
      <c r="CD200" s="104"/>
      <c r="CE200" s="104"/>
      <c r="CF200" s="104"/>
      <c r="CG200" s="104"/>
      <c r="CH200" s="104"/>
      <c r="CI200" s="104"/>
      <c r="CJ200" s="104"/>
      <c r="CK200" s="104"/>
      <c r="CL200" s="104"/>
      <c r="CM200" s="104"/>
      <c r="CN200" s="104"/>
      <c r="CO200" s="104"/>
      <c r="CP200" s="104"/>
      <c r="CQ200" s="104"/>
      <c r="CR200" s="104"/>
      <c r="CS200" s="104"/>
      <c r="CT200" s="104"/>
      <c r="CU200" s="104"/>
      <c r="CV200" s="104"/>
      <c r="CW200" s="104"/>
      <c r="CX200" s="104"/>
      <c r="CY200" s="104"/>
      <c r="CZ200" s="104"/>
      <c r="DA200" s="104"/>
      <c r="DB200" s="104"/>
      <c r="DC200" s="104"/>
      <c r="DD200" s="104"/>
      <c r="DE200" s="104"/>
      <c r="DF200" s="104"/>
      <c r="DG200" s="104"/>
      <c r="DH200" s="104"/>
      <c r="DI200" s="104"/>
      <c r="DJ200" s="104"/>
      <c r="DK200" s="104"/>
      <c r="DL200" s="104"/>
      <c r="DM200" s="104"/>
      <c r="DN200" s="104"/>
      <c r="DO200" s="104"/>
      <c r="DP200" s="104"/>
      <c r="DQ200" s="104"/>
      <c r="DR200" s="104"/>
      <c r="DS200" s="104"/>
      <c r="DT200" s="104"/>
      <c r="DU200" s="104"/>
      <c r="DV200" s="104"/>
      <c r="DW200" s="104"/>
      <c r="DX200" s="104"/>
      <c r="DY200" s="104"/>
      <c r="DZ200" s="104"/>
      <c r="EA200" s="104"/>
      <c r="EB200" s="104"/>
      <c r="EC200" s="104"/>
      <c r="ED200" s="104"/>
      <c r="EE200" s="104"/>
      <c r="EF200" s="104"/>
      <c r="EG200" s="104"/>
      <c r="EH200" s="104"/>
      <c r="EI200" s="104"/>
      <c r="EJ200" s="104"/>
      <c r="EK200" s="104"/>
      <c r="EL200" s="104"/>
      <c r="EM200" s="104"/>
      <c r="EN200" s="104"/>
      <c r="EO200" s="104"/>
      <c r="EP200" s="104"/>
      <c r="EQ200" s="104"/>
      <c r="ER200" s="104"/>
      <c r="ES200" s="104"/>
      <c r="ET200" s="104"/>
      <c r="EU200" s="104"/>
      <c r="EV200" s="104"/>
      <c r="EW200" s="104"/>
      <c r="EX200" s="104"/>
      <c r="EY200" s="104"/>
      <c r="EZ200" s="104"/>
      <c r="FA200" s="104"/>
      <c r="FB200" s="104"/>
      <c r="FC200" s="104"/>
      <c r="FD200" s="104"/>
      <c r="FE200" s="104"/>
      <c r="FF200" s="104"/>
      <c r="FG200" s="104"/>
      <c r="FH200" s="104"/>
      <c r="FI200" s="104"/>
      <c r="FJ200" s="104"/>
      <c r="FK200" s="104"/>
      <c r="FL200" s="104"/>
      <c r="FM200" s="104"/>
      <c r="FN200" s="104"/>
      <c r="FO200" s="104"/>
      <c r="FP200" s="104"/>
      <c r="FQ200" s="104"/>
      <c r="FR200" s="104"/>
      <c r="FS200" s="104"/>
      <c r="FT200" s="104"/>
      <c r="FU200" s="104"/>
      <c r="FV200" s="104"/>
      <c r="FW200" s="104"/>
      <c r="FX200" s="104"/>
      <c r="FY200" s="104"/>
      <c r="FZ200" s="104"/>
      <c r="GA200" s="104"/>
      <c r="GB200" s="104"/>
      <c r="GC200" s="104"/>
      <c r="GD200" s="104"/>
      <c r="GE200" s="104"/>
      <c r="GF200" s="104"/>
      <c r="GG200" s="104"/>
      <c r="GH200" s="104"/>
      <c r="GI200" s="104"/>
      <c r="GJ200" s="104"/>
      <c r="GK200" s="104"/>
      <c r="GL200" s="104"/>
      <c r="GM200" s="104"/>
      <c r="GN200" s="104"/>
      <c r="GO200" s="104"/>
      <c r="GP200" s="104"/>
      <c r="GQ200" s="104"/>
      <c r="GR200" s="104"/>
      <c r="GS200" s="104"/>
      <c r="GT200" s="104"/>
      <c r="GU200" s="104"/>
      <c r="GV200" s="104"/>
      <c r="GW200" s="104"/>
      <c r="GX200" s="104"/>
      <c r="GY200" s="104"/>
      <c r="GZ200" s="104"/>
      <c r="HA200" s="104"/>
      <c r="HB200" s="104"/>
      <c r="HC200" s="104"/>
      <c r="HD200" s="104"/>
      <c r="HE200" s="104"/>
      <c r="HF200" s="104"/>
      <c r="HG200" s="104"/>
      <c r="HH200" s="104"/>
      <c r="HI200" s="104"/>
      <c r="HJ200" s="104"/>
      <c r="HK200" s="104"/>
      <c r="HL200" s="104"/>
      <c r="HM200" s="104"/>
      <c r="HN200" s="104"/>
      <c r="HO200" s="104"/>
      <c r="HP200" s="104"/>
      <c r="HQ200" s="104"/>
      <c r="HR200" s="104"/>
      <c r="HS200" s="104"/>
      <c r="HT200" s="104"/>
      <c r="HU200" s="104"/>
      <c r="HV200" s="104"/>
      <c r="HW200" s="104"/>
      <c r="HX200" s="104"/>
      <c r="HY200" s="104"/>
      <c r="HZ200" s="104"/>
      <c r="IA200" s="104"/>
      <c r="IB200" s="104"/>
      <c r="IC200" s="104"/>
      <c r="ID200" s="104"/>
      <c r="IE200" s="104"/>
      <c r="IF200" s="104"/>
      <c r="IG200" s="104"/>
      <c r="IH200" s="104"/>
      <c r="II200" s="104"/>
      <c r="IJ200" s="104"/>
      <c r="IK200" s="104"/>
      <c r="IL200" s="104"/>
      <c r="IM200" s="104"/>
      <c r="IN200" s="104"/>
      <c r="IO200" s="104"/>
      <c r="IP200" s="104"/>
      <c r="IQ200" s="104"/>
      <c r="IR200" s="104"/>
      <c r="IS200" s="104"/>
      <c r="IT200" s="104"/>
      <c r="IU200" s="104"/>
    </row>
    <row r="201" s="64" customFormat="1" ht="18" customHeight="1" spans="1:255">
      <c r="A201" s="116" t="s">
        <v>339</v>
      </c>
      <c r="B201" s="116" t="s">
        <v>340</v>
      </c>
      <c r="C201" s="116">
        <v>2025</v>
      </c>
      <c r="D201" s="116" t="s">
        <v>341</v>
      </c>
      <c r="E201" s="116" t="s">
        <v>462</v>
      </c>
      <c r="F201" s="116" t="s">
        <v>463</v>
      </c>
      <c r="G201" s="117">
        <v>88</v>
      </c>
      <c r="H201" s="117">
        <v>0</v>
      </c>
      <c r="I201" s="111">
        <f t="shared" si="66"/>
        <v>88</v>
      </c>
      <c r="J201" s="118">
        <v>74</v>
      </c>
      <c r="K201" s="111">
        <v>1</v>
      </c>
      <c r="L201" s="111">
        <f t="shared" si="100"/>
        <v>75</v>
      </c>
      <c r="M201" s="111">
        <v>72.4</v>
      </c>
      <c r="N201" s="111">
        <v>0</v>
      </c>
      <c r="O201" s="111">
        <f t="shared" si="101"/>
        <v>72.4</v>
      </c>
      <c r="P201" s="111">
        <v>60</v>
      </c>
      <c r="Q201" s="111">
        <v>0</v>
      </c>
      <c r="R201" s="111">
        <f t="shared" si="102"/>
        <v>60</v>
      </c>
      <c r="S201" s="111">
        <v>60</v>
      </c>
      <c r="T201" s="111">
        <v>15</v>
      </c>
      <c r="U201" s="111">
        <f t="shared" si="103"/>
        <v>75</v>
      </c>
      <c r="V201" s="111">
        <f t="shared" si="71"/>
        <v>75.42</v>
      </c>
      <c r="W201" s="99">
        <v>61</v>
      </c>
      <c r="X201" s="99">
        <v>64</v>
      </c>
      <c r="Y201" s="57" t="s">
        <v>40</v>
      </c>
      <c r="Z201" s="99">
        <v>84</v>
      </c>
      <c r="AA201" s="115"/>
      <c r="AB201" s="115"/>
      <c r="AC201" s="115"/>
      <c r="AD201" s="115"/>
      <c r="AE201" s="104"/>
      <c r="AF201" s="104"/>
      <c r="AG201" s="104"/>
      <c r="AH201" s="104"/>
      <c r="AI201" s="104"/>
      <c r="AJ201" s="104"/>
      <c r="AK201" s="104"/>
      <c r="AL201" s="104"/>
      <c r="AM201" s="104"/>
      <c r="AN201" s="104"/>
      <c r="AO201" s="104"/>
      <c r="AP201" s="104"/>
      <c r="AQ201" s="104"/>
      <c r="AR201" s="104"/>
      <c r="AS201" s="104"/>
      <c r="AT201" s="104"/>
      <c r="AU201" s="104"/>
      <c r="AV201" s="104"/>
      <c r="AW201" s="104"/>
      <c r="AX201" s="104"/>
      <c r="AY201" s="104"/>
      <c r="AZ201" s="104"/>
      <c r="BA201" s="104"/>
      <c r="BB201" s="104"/>
      <c r="BC201" s="104"/>
      <c r="BD201" s="104"/>
      <c r="BE201" s="104"/>
      <c r="BF201" s="104"/>
      <c r="BG201" s="104"/>
      <c r="BH201" s="104"/>
      <c r="BI201" s="104"/>
      <c r="BJ201" s="104"/>
      <c r="BK201" s="104"/>
      <c r="BL201" s="104"/>
      <c r="BM201" s="104"/>
      <c r="BN201" s="104"/>
      <c r="BO201" s="104"/>
      <c r="BP201" s="104"/>
      <c r="BQ201" s="104"/>
      <c r="BR201" s="104"/>
      <c r="BS201" s="104"/>
      <c r="BT201" s="104"/>
      <c r="BU201" s="104"/>
      <c r="BV201" s="104"/>
      <c r="BW201" s="104"/>
      <c r="BX201" s="104"/>
      <c r="BY201" s="104"/>
      <c r="BZ201" s="104"/>
      <c r="CA201" s="104"/>
      <c r="CB201" s="104"/>
      <c r="CC201" s="104"/>
      <c r="CD201" s="104"/>
      <c r="CE201" s="104"/>
      <c r="CF201" s="104"/>
      <c r="CG201" s="104"/>
      <c r="CH201" s="104"/>
      <c r="CI201" s="104"/>
      <c r="CJ201" s="104"/>
      <c r="CK201" s="104"/>
      <c r="CL201" s="104"/>
      <c r="CM201" s="104"/>
      <c r="CN201" s="104"/>
      <c r="CO201" s="104"/>
      <c r="CP201" s="104"/>
      <c r="CQ201" s="104"/>
      <c r="CR201" s="104"/>
      <c r="CS201" s="104"/>
      <c r="CT201" s="104"/>
      <c r="CU201" s="104"/>
      <c r="CV201" s="104"/>
      <c r="CW201" s="104"/>
      <c r="CX201" s="104"/>
      <c r="CY201" s="104"/>
      <c r="CZ201" s="104"/>
      <c r="DA201" s="104"/>
      <c r="DB201" s="104"/>
      <c r="DC201" s="104"/>
      <c r="DD201" s="104"/>
      <c r="DE201" s="104"/>
      <c r="DF201" s="104"/>
      <c r="DG201" s="104"/>
      <c r="DH201" s="104"/>
      <c r="DI201" s="104"/>
      <c r="DJ201" s="104"/>
      <c r="DK201" s="104"/>
      <c r="DL201" s="104"/>
      <c r="DM201" s="104"/>
      <c r="DN201" s="104"/>
      <c r="DO201" s="104"/>
      <c r="DP201" s="104"/>
      <c r="DQ201" s="104"/>
      <c r="DR201" s="104"/>
      <c r="DS201" s="104"/>
      <c r="DT201" s="104"/>
      <c r="DU201" s="104"/>
      <c r="DV201" s="104"/>
      <c r="DW201" s="104"/>
      <c r="DX201" s="104"/>
      <c r="DY201" s="104"/>
      <c r="DZ201" s="104"/>
      <c r="EA201" s="104"/>
      <c r="EB201" s="104"/>
      <c r="EC201" s="104"/>
      <c r="ED201" s="104"/>
      <c r="EE201" s="104"/>
      <c r="EF201" s="104"/>
      <c r="EG201" s="104"/>
      <c r="EH201" s="104"/>
      <c r="EI201" s="104"/>
      <c r="EJ201" s="104"/>
      <c r="EK201" s="104"/>
      <c r="EL201" s="104"/>
      <c r="EM201" s="104"/>
      <c r="EN201" s="104"/>
      <c r="EO201" s="104"/>
      <c r="EP201" s="104"/>
      <c r="EQ201" s="104"/>
      <c r="ER201" s="104"/>
      <c r="ES201" s="104"/>
      <c r="ET201" s="104"/>
      <c r="EU201" s="104"/>
      <c r="EV201" s="104"/>
      <c r="EW201" s="104"/>
      <c r="EX201" s="104"/>
      <c r="EY201" s="104"/>
      <c r="EZ201" s="104"/>
      <c r="FA201" s="104"/>
      <c r="FB201" s="104"/>
      <c r="FC201" s="104"/>
      <c r="FD201" s="104"/>
      <c r="FE201" s="104"/>
      <c r="FF201" s="104"/>
      <c r="FG201" s="104"/>
      <c r="FH201" s="104"/>
      <c r="FI201" s="104"/>
      <c r="FJ201" s="104"/>
      <c r="FK201" s="104"/>
      <c r="FL201" s="104"/>
      <c r="FM201" s="104"/>
      <c r="FN201" s="104"/>
      <c r="FO201" s="104"/>
      <c r="FP201" s="104"/>
      <c r="FQ201" s="104"/>
      <c r="FR201" s="104"/>
      <c r="FS201" s="104"/>
      <c r="FT201" s="104"/>
      <c r="FU201" s="104"/>
      <c r="FV201" s="104"/>
      <c r="FW201" s="104"/>
      <c r="FX201" s="104"/>
      <c r="FY201" s="104"/>
      <c r="FZ201" s="104"/>
      <c r="GA201" s="104"/>
      <c r="GB201" s="104"/>
      <c r="GC201" s="104"/>
      <c r="GD201" s="104"/>
      <c r="GE201" s="104"/>
      <c r="GF201" s="104"/>
      <c r="GG201" s="104"/>
      <c r="GH201" s="104"/>
      <c r="GI201" s="104"/>
      <c r="GJ201" s="104"/>
      <c r="GK201" s="104"/>
      <c r="GL201" s="104"/>
      <c r="GM201" s="104"/>
      <c r="GN201" s="104"/>
      <c r="GO201" s="104"/>
      <c r="GP201" s="104"/>
      <c r="GQ201" s="104"/>
      <c r="GR201" s="104"/>
      <c r="GS201" s="104"/>
      <c r="GT201" s="104"/>
      <c r="GU201" s="104"/>
      <c r="GV201" s="104"/>
      <c r="GW201" s="104"/>
      <c r="GX201" s="104"/>
      <c r="GY201" s="104"/>
      <c r="GZ201" s="104"/>
      <c r="HA201" s="104"/>
      <c r="HB201" s="104"/>
      <c r="HC201" s="104"/>
      <c r="HD201" s="104"/>
      <c r="HE201" s="104"/>
      <c r="HF201" s="104"/>
      <c r="HG201" s="104"/>
      <c r="HH201" s="104"/>
      <c r="HI201" s="104"/>
      <c r="HJ201" s="104"/>
      <c r="HK201" s="104"/>
      <c r="HL201" s="104"/>
      <c r="HM201" s="104"/>
      <c r="HN201" s="104"/>
      <c r="HO201" s="104"/>
      <c r="HP201" s="104"/>
      <c r="HQ201" s="104"/>
      <c r="HR201" s="104"/>
      <c r="HS201" s="104"/>
      <c r="HT201" s="104"/>
      <c r="HU201" s="104"/>
      <c r="HV201" s="104"/>
      <c r="HW201" s="104"/>
      <c r="HX201" s="104"/>
      <c r="HY201" s="104"/>
      <c r="HZ201" s="104"/>
      <c r="IA201" s="104"/>
      <c r="IB201" s="104"/>
      <c r="IC201" s="104"/>
      <c r="ID201" s="104"/>
      <c r="IE201" s="104"/>
      <c r="IF201" s="104"/>
      <c r="IG201" s="104"/>
      <c r="IH201" s="104"/>
      <c r="II201" s="104"/>
      <c r="IJ201" s="104"/>
      <c r="IK201" s="104"/>
      <c r="IL201" s="104"/>
      <c r="IM201" s="104"/>
      <c r="IN201" s="104"/>
      <c r="IO201" s="104"/>
      <c r="IP201" s="104"/>
      <c r="IQ201" s="104"/>
      <c r="IR201" s="104"/>
      <c r="IS201" s="104"/>
      <c r="IT201" s="104"/>
      <c r="IU201" s="104"/>
    </row>
    <row r="202" s="64" customFormat="1" ht="18" customHeight="1" spans="1:255">
      <c r="A202" s="116" t="s">
        <v>339</v>
      </c>
      <c r="B202" s="116" t="s">
        <v>340</v>
      </c>
      <c r="C202" s="116">
        <v>2025</v>
      </c>
      <c r="D202" s="116" t="s">
        <v>341</v>
      </c>
      <c r="E202" s="116" t="s">
        <v>464</v>
      </c>
      <c r="F202" s="116" t="s">
        <v>465</v>
      </c>
      <c r="G202" s="117">
        <v>88</v>
      </c>
      <c r="H202" s="117">
        <v>0.5</v>
      </c>
      <c r="I202" s="111">
        <f t="shared" si="66"/>
        <v>88.5</v>
      </c>
      <c r="J202" s="118">
        <v>72.7764705882353</v>
      </c>
      <c r="K202" s="111">
        <v>1</v>
      </c>
      <c r="L202" s="111">
        <f t="shared" si="100"/>
        <v>73.7764705882353</v>
      </c>
      <c r="M202" s="111">
        <v>85.25</v>
      </c>
      <c r="N202" s="111">
        <v>0</v>
      </c>
      <c r="O202" s="111">
        <f t="shared" si="101"/>
        <v>85.25</v>
      </c>
      <c r="P202" s="111">
        <v>60</v>
      </c>
      <c r="Q202" s="111">
        <v>0</v>
      </c>
      <c r="R202" s="111">
        <f t="shared" si="102"/>
        <v>60</v>
      </c>
      <c r="S202" s="111">
        <v>60</v>
      </c>
      <c r="T202" s="111">
        <v>18</v>
      </c>
      <c r="U202" s="111">
        <f t="shared" si="103"/>
        <v>78</v>
      </c>
      <c r="V202" s="111">
        <f t="shared" si="71"/>
        <v>75.3448529411765</v>
      </c>
      <c r="W202" s="99">
        <v>62</v>
      </c>
      <c r="X202" s="99">
        <v>65</v>
      </c>
      <c r="Y202" s="57" t="s">
        <v>141</v>
      </c>
      <c r="Z202" s="99">
        <v>84</v>
      </c>
      <c r="AA202" s="105" t="s">
        <v>325</v>
      </c>
      <c r="AB202" s="115"/>
      <c r="AC202" s="115"/>
      <c r="AD202" s="115"/>
      <c r="AE202" s="104"/>
      <c r="AF202" s="104"/>
      <c r="AG202" s="104"/>
      <c r="AH202" s="104"/>
      <c r="AI202" s="104"/>
      <c r="AJ202" s="104"/>
      <c r="AK202" s="104"/>
      <c r="AL202" s="104"/>
      <c r="AM202" s="104"/>
      <c r="AN202" s="104"/>
      <c r="AO202" s="104"/>
      <c r="AP202" s="104"/>
      <c r="AQ202" s="104"/>
      <c r="AR202" s="104"/>
      <c r="AS202" s="104"/>
      <c r="AT202" s="104"/>
      <c r="AU202" s="104"/>
      <c r="AV202" s="104"/>
      <c r="AW202" s="104"/>
      <c r="AX202" s="104"/>
      <c r="AY202" s="104"/>
      <c r="AZ202" s="104"/>
      <c r="BA202" s="104"/>
      <c r="BB202" s="104"/>
      <c r="BC202" s="104"/>
      <c r="BD202" s="104"/>
      <c r="BE202" s="104"/>
      <c r="BF202" s="104"/>
      <c r="BG202" s="104"/>
      <c r="BH202" s="104"/>
      <c r="BI202" s="104"/>
      <c r="BJ202" s="104"/>
      <c r="BK202" s="104"/>
      <c r="BL202" s="104"/>
      <c r="BM202" s="104"/>
      <c r="BN202" s="104"/>
      <c r="BO202" s="104"/>
      <c r="BP202" s="104"/>
      <c r="BQ202" s="104"/>
      <c r="BR202" s="104"/>
      <c r="BS202" s="104"/>
      <c r="BT202" s="104"/>
      <c r="BU202" s="104"/>
      <c r="BV202" s="104"/>
      <c r="BW202" s="104"/>
      <c r="BX202" s="104"/>
      <c r="BY202" s="104"/>
      <c r="BZ202" s="104"/>
      <c r="CA202" s="104"/>
      <c r="CB202" s="104"/>
      <c r="CC202" s="104"/>
      <c r="CD202" s="104"/>
      <c r="CE202" s="104"/>
      <c r="CF202" s="104"/>
      <c r="CG202" s="104"/>
      <c r="CH202" s="104"/>
      <c r="CI202" s="104"/>
      <c r="CJ202" s="104"/>
      <c r="CK202" s="104"/>
      <c r="CL202" s="104"/>
      <c r="CM202" s="104"/>
      <c r="CN202" s="104"/>
      <c r="CO202" s="104"/>
      <c r="CP202" s="104"/>
      <c r="CQ202" s="104"/>
      <c r="CR202" s="104"/>
      <c r="CS202" s="104"/>
      <c r="CT202" s="104"/>
      <c r="CU202" s="104"/>
      <c r="CV202" s="104"/>
      <c r="CW202" s="104"/>
      <c r="CX202" s="104"/>
      <c r="CY202" s="104"/>
      <c r="CZ202" s="104"/>
      <c r="DA202" s="104"/>
      <c r="DB202" s="104"/>
      <c r="DC202" s="104"/>
      <c r="DD202" s="104"/>
      <c r="DE202" s="104"/>
      <c r="DF202" s="104"/>
      <c r="DG202" s="104"/>
      <c r="DH202" s="104"/>
      <c r="DI202" s="104"/>
      <c r="DJ202" s="104"/>
      <c r="DK202" s="104"/>
      <c r="DL202" s="104"/>
      <c r="DM202" s="104"/>
      <c r="DN202" s="104"/>
      <c r="DO202" s="104"/>
      <c r="DP202" s="104"/>
      <c r="DQ202" s="104"/>
      <c r="DR202" s="104"/>
      <c r="DS202" s="104"/>
      <c r="DT202" s="104"/>
      <c r="DU202" s="104"/>
      <c r="DV202" s="104"/>
      <c r="DW202" s="104"/>
      <c r="DX202" s="104"/>
      <c r="DY202" s="104"/>
      <c r="DZ202" s="104"/>
      <c r="EA202" s="104"/>
      <c r="EB202" s="104"/>
      <c r="EC202" s="104"/>
      <c r="ED202" s="104"/>
      <c r="EE202" s="104"/>
      <c r="EF202" s="104"/>
      <c r="EG202" s="104"/>
      <c r="EH202" s="104"/>
      <c r="EI202" s="104"/>
      <c r="EJ202" s="104"/>
      <c r="EK202" s="104"/>
      <c r="EL202" s="104"/>
      <c r="EM202" s="104"/>
      <c r="EN202" s="104"/>
      <c r="EO202" s="104"/>
      <c r="EP202" s="104"/>
      <c r="EQ202" s="104"/>
      <c r="ER202" s="104"/>
      <c r="ES202" s="104"/>
      <c r="ET202" s="104"/>
      <c r="EU202" s="104"/>
      <c r="EV202" s="104"/>
      <c r="EW202" s="104"/>
      <c r="EX202" s="104"/>
      <c r="EY202" s="104"/>
      <c r="EZ202" s="104"/>
      <c r="FA202" s="104"/>
      <c r="FB202" s="104"/>
      <c r="FC202" s="104"/>
      <c r="FD202" s="104"/>
      <c r="FE202" s="104"/>
      <c r="FF202" s="104"/>
      <c r="FG202" s="104"/>
      <c r="FH202" s="104"/>
      <c r="FI202" s="104"/>
      <c r="FJ202" s="104"/>
      <c r="FK202" s="104"/>
      <c r="FL202" s="104"/>
      <c r="FM202" s="104"/>
      <c r="FN202" s="104"/>
      <c r="FO202" s="104"/>
      <c r="FP202" s="104"/>
      <c r="FQ202" s="104"/>
      <c r="FR202" s="104"/>
      <c r="FS202" s="104"/>
      <c r="FT202" s="104"/>
      <c r="FU202" s="104"/>
      <c r="FV202" s="104"/>
      <c r="FW202" s="104"/>
      <c r="FX202" s="104"/>
      <c r="FY202" s="104"/>
      <c r="FZ202" s="104"/>
      <c r="GA202" s="104"/>
      <c r="GB202" s="104"/>
      <c r="GC202" s="104"/>
      <c r="GD202" s="104"/>
      <c r="GE202" s="104"/>
      <c r="GF202" s="104"/>
      <c r="GG202" s="104"/>
      <c r="GH202" s="104"/>
      <c r="GI202" s="104"/>
      <c r="GJ202" s="104"/>
      <c r="GK202" s="104"/>
      <c r="GL202" s="104"/>
      <c r="GM202" s="104"/>
      <c r="GN202" s="104"/>
      <c r="GO202" s="104"/>
      <c r="GP202" s="104"/>
      <c r="GQ202" s="104"/>
      <c r="GR202" s="104"/>
      <c r="GS202" s="104"/>
      <c r="GT202" s="104"/>
      <c r="GU202" s="104"/>
      <c r="GV202" s="104"/>
      <c r="GW202" s="104"/>
      <c r="GX202" s="104"/>
      <c r="GY202" s="104"/>
      <c r="GZ202" s="104"/>
      <c r="HA202" s="104"/>
      <c r="HB202" s="104"/>
      <c r="HC202" s="104"/>
      <c r="HD202" s="104"/>
      <c r="HE202" s="104"/>
      <c r="HF202" s="104"/>
      <c r="HG202" s="104"/>
      <c r="HH202" s="104"/>
      <c r="HI202" s="104"/>
      <c r="HJ202" s="104"/>
      <c r="HK202" s="104"/>
      <c r="HL202" s="104"/>
      <c r="HM202" s="104"/>
      <c r="HN202" s="104"/>
      <c r="HO202" s="104"/>
      <c r="HP202" s="104"/>
      <c r="HQ202" s="104"/>
      <c r="HR202" s="104"/>
      <c r="HS202" s="104"/>
      <c r="HT202" s="104"/>
      <c r="HU202" s="104"/>
      <c r="HV202" s="104"/>
      <c r="HW202" s="104"/>
      <c r="HX202" s="104"/>
      <c r="HY202" s="104"/>
      <c r="HZ202" s="104"/>
      <c r="IA202" s="104"/>
      <c r="IB202" s="104"/>
      <c r="IC202" s="104"/>
      <c r="ID202" s="104"/>
      <c r="IE202" s="104"/>
      <c r="IF202" s="104"/>
      <c r="IG202" s="104"/>
      <c r="IH202" s="104"/>
      <c r="II202" s="104"/>
      <c r="IJ202" s="104"/>
      <c r="IK202" s="104"/>
      <c r="IL202" s="104"/>
      <c r="IM202" s="104"/>
      <c r="IN202" s="104"/>
      <c r="IO202" s="104"/>
      <c r="IP202" s="104"/>
      <c r="IQ202" s="104"/>
      <c r="IR202" s="104"/>
      <c r="IS202" s="104"/>
      <c r="IT202" s="104"/>
      <c r="IU202" s="104"/>
    </row>
    <row r="203" s="64" customFormat="1" ht="18" customHeight="1" spans="1:255">
      <c r="A203" s="116" t="s">
        <v>339</v>
      </c>
      <c r="B203" s="116" t="s">
        <v>340</v>
      </c>
      <c r="C203" s="116">
        <v>2025</v>
      </c>
      <c r="D203" s="119" t="s">
        <v>345</v>
      </c>
      <c r="E203" s="119" t="s">
        <v>466</v>
      </c>
      <c r="F203" s="119" t="s">
        <v>467</v>
      </c>
      <c r="G203" s="117">
        <v>88</v>
      </c>
      <c r="H203" s="117">
        <v>0.5</v>
      </c>
      <c r="I203" s="111">
        <f t="shared" si="66"/>
        <v>88.5</v>
      </c>
      <c r="J203" s="118">
        <v>74.64</v>
      </c>
      <c r="K203" s="111">
        <v>1</v>
      </c>
      <c r="L203" s="111">
        <v>75.64</v>
      </c>
      <c r="M203" s="111">
        <v>69.95</v>
      </c>
      <c r="N203" s="111">
        <v>0</v>
      </c>
      <c r="O203" s="111">
        <v>69.95</v>
      </c>
      <c r="P203" s="111">
        <v>60</v>
      </c>
      <c r="Q203" s="111">
        <v>0</v>
      </c>
      <c r="R203" s="111">
        <v>60</v>
      </c>
      <c r="S203" s="111">
        <v>60</v>
      </c>
      <c r="T203" s="111">
        <v>0</v>
      </c>
      <c r="U203" s="111">
        <v>60</v>
      </c>
      <c r="V203" s="111">
        <f t="shared" si="71"/>
        <v>75.0775</v>
      </c>
      <c r="W203" s="99">
        <v>63</v>
      </c>
      <c r="X203" s="99">
        <v>61</v>
      </c>
      <c r="Y203" s="57" t="s">
        <v>40</v>
      </c>
      <c r="Z203" s="99">
        <v>84</v>
      </c>
      <c r="AA203" s="115"/>
      <c r="AB203" s="115"/>
      <c r="AC203" s="115"/>
      <c r="AD203" s="115"/>
      <c r="AE203" s="104"/>
      <c r="AF203" s="104"/>
      <c r="AG203" s="104"/>
      <c r="AH203" s="104"/>
      <c r="AI203" s="104"/>
      <c r="AJ203" s="104"/>
      <c r="AK203" s="104"/>
      <c r="AL203" s="104"/>
      <c r="AM203" s="104"/>
      <c r="AN203" s="104"/>
      <c r="AO203" s="104"/>
      <c r="AP203" s="104"/>
      <c r="AQ203" s="104"/>
      <c r="AR203" s="104"/>
      <c r="AS203" s="104"/>
      <c r="AT203" s="104"/>
      <c r="AU203" s="104"/>
      <c r="AV203" s="104"/>
      <c r="AW203" s="104"/>
      <c r="AX203" s="104"/>
      <c r="AY203" s="104"/>
      <c r="AZ203" s="104"/>
      <c r="BA203" s="104"/>
      <c r="BB203" s="104"/>
      <c r="BC203" s="104"/>
      <c r="BD203" s="104"/>
      <c r="BE203" s="104"/>
      <c r="BF203" s="104"/>
      <c r="BG203" s="104"/>
      <c r="BH203" s="104"/>
      <c r="BI203" s="104"/>
      <c r="BJ203" s="104"/>
      <c r="BK203" s="104"/>
      <c r="BL203" s="104"/>
      <c r="BM203" s="104"/>
      <c r="BN203" s="104"/>
      <c r="BO203" s="104"/>
      <c r="BP203" s="104"/>
      <c r="BQ203" s="104"/>
      <c r="BR203" s="104"/>
      <c r="BS203" s="104"/>
      <c r="BT203" s="104"/>
      <c r="BU203" s="104"/>
      <c r="BV203" s="104"/>
      <c r="BW203" s="104"/>
      <c r="BX203" s="104"/>
      <c r="BY203" s="104"/>
      <c r="BZ203" s="104"/>
      <c r="CA203" s="104"/>
      <c r="CB203" s="104"/>
      <c r="CC203" s="104"/>
      <c r="CD203" s="104"/>
      <c r="CE203" s="104"/>
      <c r="CF203" s="104"/>
      <c r="CG203" s="104"/>
      <c r="CH203" s="104"/>
      <c r="CI203" s="104"/>
      <c r="CJ203" s="104"/>
      <c r="CK203" s="104"/>
      <c r="CL203" s="104"/>
      <c r="CM203" s="104"/>
      <c r="CN203" s="104"/>
      <c r="CO203" s="104"/>
      <c r="CP203" s="104"/>
      <c r="CQ203" s="104"/>
      <c r="CR203" s="104"/>
      <c r="CS203" s="104"/>
      <c r="CT203" s="104"/>
      <c r="CU203" s="104"/>
      <c r="CV203" s="104"/>
      <c r="CW203" s="104"/>
      <c r="CX203" s="104"/>
      <c r="CY203" s="104"/>
      <c r="CZ203" s="104"/>
      <c r="DA203" s="104"/>
      <c r="DB203" s="104"/>
      <c r="DC203" s="104"/>
      <c r="DD203" s="104"/>
      <c r="DE203" s="104"/>
      <c r="DF203" s="104"/>
      <c r="DG203" s="104"/>
      <c r="DH203" s="104"/>
      <c r="DI203" s="104"/>
      <c r="DJ203" s="104"/>
      <c r="DK203" s="104"/>
      <c r="DL203" s="104"/>
      <c r="DM203" s="104"/>
      <c r="DN203" s="104"/>
      <c r="DO203" s="104"/>
      <c r="DP203" s="104"/>
      <c r="DQ203" s="104"/>
      <c r="DR203" s="104"/>
      <c r="DS203" s="104"/>
      <c r="DT203" s="104"/>
      <c r="DU203" s="104"/>
      <c r="DV203" s="104"/>
      <c r="DW203" s="104"/>
      <c r="DX203" s="104"/>
      <c r="DY203" s="104"/>
      <c r="DZ203" s="104"/>
      <c r="EA203" s="104"/>
      <c r="EB203" s="104"/>
      <c r="EC203" s="104"/>
      <c r="ED203" s="104"/>
      <c r="EE203" s="104"/>
      <c r="EF203" s="104"/>
      <c r="EG203" s="104"/>
      <c r="EH203" s="104"/>
      <c r="EI203" s="104"/>
      <c r="EJ203" s="104"/>
      <c r="EK203" s="104"/>
      <c r="EL203" s="104"/>
      <c r="EM203" s="104"/>
      <c r="EN203" s="104"/>
      <c r="EO203" s="104"/>
      <c r="EP203" s="104"/>
      <c r="EQ203" s="104"/>
      <c r="ER203" s="104"/>
      <c r="ES203" s="104"/>
      <c r="ET203" s="104"/>
      <c r="EU203" s="104"/>
      <c r="EV203" s="104"/>
      <c r="EW203" s="104"/>
      <c r="EX203" s="104"/>
      <c r="EY203" s="104"/>
      <c r="EZ203" s="104"/>
      <c r="FA203" s="104"/>
      <c r="FB203" s="104"/>
      <c r="FC203" s="104"/>
      <c r="FD203" s="104"/>
      <c r="FE203" s="104"/>
      <c r="FF203" s="104"/>
      <c r="FG203" s="104"/>
      <c r="FH203" s="104"/>
      <c r="FI203" s="104"/>
      <c r="FJ203" s="104"/>
      <c r="FK203" s="104"/>
      <c r="FL203" s="104"/>
      <c r="FM203" s="104"/>
      <c r="FN203" s="104"/>
      <c r="FO203" s="104"/>
      <c r="FP203" s="104"/>
      <c r="FQ203" s="104"/>
      <c r="FR203" s="104"/>
      <c r="FS203" s="104"/>
      <c r="FT203" s="104"/>
      <c r="FU203" s="104"/>
      <c r="FV203" s="104"/>
      <c r="FW203" s="104"/>
      <c r="FX203" s="104"/>
      <c r="FY203" s="104"/>
      <c r="FZ203" s="104"/>
      <c r="GA203" s="104"/>
      <c r="GB203" s="104"/>
      <c r="GC203" s="104"/>
      <c r="GD203" s="104"/>
      <c r="GE203" s="104"/>
      <c r="GF203" s="104"/>
      <c r="GG203" s="104"/>
      <c r="GH203" s="104"/>
      <c r="GI203" s="104"/>
      <c r="GJ203" s="104"/>
      <c r="GK203" s="104"/>
      <c r="GL203" s="104"/>
      <c r="GM203" s="104"/>
      <c r="GN203" s="104"/>
      <c r="GO203" s="104"/>
      <c r="GP203" s="104"/>
      <c r="GQ203" s="104"/>
      <c r="GR203" s="104"/>
      <c r="GS203" s="104"/>
      <c r="GT203" s="104"/>
      <c r="GU203" s="104"/>
      <c r="GV203" s="104"/>
      <c r="GW203" s="104"/>
      <c r="GX203" s="104"/>
      <c r="GY203" s="104"/>
      <c r="GZ203" s="104"/>
      <c r="HA203" s="104"/>
      <c r="HB203" s="104"/>
      <c r="HC203" s="104"/>
      <c r="HD203" s="104"/>
      <c r="HE203" s="104"/>
      <c r="HF203" s="104"/>
      <c r="HG203" s="104"/>
      <c r="HH203" s="104"/>
      <c r="HI203" s="104"/>
      <c r="HJ203" s="104"/>
      <c r="HK203" s="104"/>
      <c r="HL203" s="104"/>
      <c r="HM203" s="104"/>
      <c r="HN203" s="104"/>
      <c r="HO203" s="104"/>
      <c r="HP203" s="104"/>
      <c r="HQ203" s="104"/>
      <c r="HR203" s="104"/>
      <c r="HS203" s="104"/>
      <c r="HT203" s="104"/>
      <c r="HU203" s="104"/>
      <c r="HV203" s="104"/>
      <c r="HW203" s="104"/>
      <c r="HX203" s="104"/>
      <c r="HY203" s="104"/>
      <c r="HZ203" s="104"/>
      <c r="IA203" s="104"/>
      <c r="IB203" s="104"/>
      <c r="IC203" s="104"/>
      <c r="ID203" s="104"/>
      <c r="IE203" s="104"/>
      <c r="IF203" s="104"/>
      <c r="IG203" s="104"/>
      <c r="IH203" s="104"/>
      <c r="II203" s="104"/>
      <c r="IJ203" s="104"/>
      <c r="IK203" s="104"/>
      <c r="IL203" s="104"/>
      <c r="IM203" s="104"/>
      <c r="IN203" s="104"/>
      <c r="IO203" s="104"/>
      <c r="IP203" s="104"/>
      <c r="IQ203" s="104"/>
      <c r="IR203" s="104"/>
      <c r="IS203" s="104"/>
      <c r="IT203" s="104"/>
      <c r="IU203" s="104"/>
    </row>
    <row r="204" s="64" customFormat="1" ht="18" customHeight="1" spans="1:255">
      <c r="A204" s="116" t="s">
        <v>339</v>
      </c>
      <c r="B204" s="116" t="s">
        <v>340</v>
      </c>
      <c r="C204" s="116">
        <v>2025</v>
      </c>
      <c r="D204" s="119" t="s">
        <v>345</v>
      </c>
      <c r="E204" s="119" t="s">
        <v>468</v>
      </c>
      <c r="F204" s="119" t="s">
        <v>469</v>
      </c>
      <c r="G204" s="117">
        <v>88</v>
      </c>
      <c r="H204" s="117">
        <v>0</v>
      </c>
      <c r="I204" s="111">
        <f t="shared" si="66"/>
        <v>88</v>
      </c>
      <c r="J204" s="118">
        <v>74.68</v>
      </c>
      <c r="K204" s="111">
        <v>0</v>
      </c>
      <c r="L204" s="111">
        <v>74.68</v>
      </c>
      <c r="M204" s="111">
        <v>76.9</v>
      </c>
      <c r="N204" s="111">
        <v>0</v>
      </c>
      <c r="O204" s="111">
        <v>76.9</v>
      </c>
      <c r="P204" s="111">
        <v>60</v>
      </c>
      <c r="Q204" s="111">
        <v>0</v>
      </c>
      <c r="R204" s="111">
        <v>60</v>
      </c>
      <c r="S204" s="111">
        <v>60</v>
      </c>
      <c r="T204" s="111">
        <v>0</v>
      </c>
      <c r="U204" s="111">
        <v>60</v>
      </c>
      <c r="V204" s="111">
        <f t="shared" si="71"/>
        <v>74.655</v>
      </c>
      <c r="W204" s="99">
        <v>64</v>
      </c>
      <c r="X204" s="99">
        <v>60</v>
      </c>
      <c r="Y204" s="57" t="s">
        <v>141</v>
      </c>
      <c r="Z204" s="99">
        <v>84</v>
      </c>
      <c r="AA204" s="105" t="s">
        <v>325</v>
      </c>
      <c r="AB204" s="115"/>
      <c r="AC204" s="115"/>
      <c r="AD204" s="115"/>
      <c r="AE204" s="104"/>
      <c r="AF204" s="104"/>
      <c r="AG204" s="104"/>
      <c r="AH204" s="104"/>
      <c r="AI204" s="104"/>
      <c r="AJ204" s="104"/>
      <c r="AK204" s="104"/>
      <c r="AL204" s="104"/>
      <c r="AM204" s="104"/>
      <c r="AN204" s="104"/>
      <c r="AO204" s="104"/>
      <c r="AP204" s="104"/>
      <c r="AQ204" s="104"/>
      <c r="AR204" s="104"/>
      <c r="AS204" s="104"/>
      <c r="AT204" s="104"/>
      <c r="AU204" s="104"/>
      <c r="AV204" s="104"/>
      <c r="AW204" s="104"/>
      <c r="AX204" s="104"/>
      <c r="AY204" s="104"/>
      <c r="AZ204" s="104"/>
      <c r="BA204" s="104"/>
      <c r="BB204" s="104"/>
      <c r="BC204" s="104"/>
      <c r="BD204" s="104"/>
      <c r="BE204" s="104"/>
      <c r="BF204" s="104"/>
      <c r="BG204" s="104"/>
      <c r="BH204" s="104"/>
      <c r="BI204" s="104"/>
      <c r="BJ204" s="104"/>
      <c r="BK204" s="104"/>
      <c r="BL204" s="104"/>
      <c r="BM204" s="104"/>
      <c r="BN204" s="104"/>
      <c r="BO204" s="104"/>
      <c r="BP204" s="104"/>
      <c r="BQ204" s="104"/>
      <c r="BR204" s="104"/>
      <c r="BS204" s="104"/>
      <c r="BT204" s="104"/>
      <c r="BU204" s="104"/>
      <c r="BV204" s="104"/>
      <c r="BW204" s="104"/>
      <c r="BX204" s="104"/>
      <c r="BY204" s="104"/>
      <c r="BZ204" s="104"/>
      <c r="CA204" s="104"/>
      <c r="CB204" s="104"/>
      <c r="CC204" s="104"/>
      <c r="CD204" s="104"/>
      <c r="CE204" s="104"/>
      <c r="CF204" s="104"/>
      <c r="CG204" s="104"/>
      <c r="CH204" s="104"/>
      <c r="CI204" s="104"/>
      <c r="CJ204" s="104"/>
      <c r="CK204" s="104"/>
      <c r="CL204" s="104"/>
      <c r="CM204" s="104"/>
      <c r="CN204" s="104"/>
      <c r="CO204" s="104"/>
      <c r="CP204" s="104"/>
      <c r="CQ204" s="104"/>
      <c r="CR204" s="104"/>
      <c r="CS204" s="104"/>
      <c r="CT204" s="104"/>
      <c r="CU204" s="104"/>
      <c r="CV204" s="104"/>
      <c r="CW204" s="104"/>
      <c r="CX204" s="104"/>
      <c r="CY204" s="104"/>
      <c r="CZ204" s="104"/>
      <c r="DA204" s="104"/>
      <c r="DB204" s="104"/>
      <c r="DC204" s="104"/>
      <c r="DD204" s="104"/>
      <c r="DE204" s="104"/>
      <c r="DF204" s="104"/>
      <c r="DG204" s="104"/>
      <c r="DH204" s="104"/>
      <c r="DI204" s="104"/>
      <c r="DJ204" s="104"/>
      <c r="DK204" s="104"/>
      <c r="DL204" s="104"/>
      <c r="DM204" s="104"/>
      <c r="DN204" s="104"/>
      <c r="DO204" s="104"/>
      <c r="DP204" s="104"/>
      <c r="DQ204" s="104"/>
      <c r="DR204" s="104"/>
      <c r="DS204" s="104"/>
      <c r="DT204" s="104"/>
      <c r="DU204" s="104"/>
      <c r="DV204" s="104"/>
      <c r="DW204" s="104"/>
      <c r="DX204" s="104"/>
      <c r="DY204" s="104"/>
      <c r="DZ204" s="104"/>
      <c r="EA204" s="104"/>
      <c r="EB204" s="104"/>
      <c r="EC204" s="104"/>
      <c r="ED204" s="104"/>
      <c r="EE204" s="104"/>
      <c r="EF204" s="104"/>
      <c r="EG204" s="104"/>
      <c r="EH204" s="104"/>
      <c r="EI204" s="104"/>
      <c r="EJ204" s="104"/>
      <c r="EK204" s="104"/>
      <c r="EL204" s="104"/>
      <c r="EM204" s="104"/>
      <c r="EN204" s="104"/>
      <c r="EO204" s="104"/>
      <c r="EP204" s="104"/>
      <c r="EQ204" s="104"/>
      <c r="ER204" s="104"/>
      <c r="ES204" s="104"/>
      <c r="ET204" s="104"/>
      <c r="EU204" s="104"/>
      <c r="EV204" s="104"/>
      <c r="EW204" s="104"/>
      <c r="EX204" s="104"/>
      <c r="EY204" s="104"/>
      <c r="EZ204" s="104"/>
      <c r="FA204" s="104"/>
      <c r="FB204" s="104"/>
      <c r="FC204" s="104"/>
      <c r="FD204" s="104"/>
      <c r="FE204" s="104"/>
      <c r="FF204" s="104"/>
      <c r="FG204" s="104"/>
      <c r="FH204" s="104"/>
      <c r="FI204" s="104"/>
      <c r="FJ204" s="104"/>
      <c r="FK204" s="104"/>
      <c r="FL204" s="104"/>
      <c r="FM204" s="104"/>
      <c r="FN204" s="104"/>
      <c r="FO204" s="104"/>
      <c r="FP204" s="104"/>
      <c r="FQ204" s="104"/>
      <c r="FR204" s="104"/>
      <c r="FS204" s="104"/>
      <c r="FT204" s="104"/>
      <c r="FU204" s="104"/>
      <c r="FV204" s="104"/>
      <c r="FW204" s="104"/>
      <c r="FX204" s="104"/>
      <c r="FY204" s="104"/>
      <c r="FZ204" s="104"/>
      <c r="GA204" s="104"/>
      <c r="GB204" s="104"/>
      <c r="GC204" s="104"/>
      <c r="GD204" s="104"/>
      <c r="GE204" s="104"/>
      <c r="GF204" s="104"/>
      <c r="GG204" s="104"/>
      <c r="GH204" s="104"/>
      <c r="GI204" s="104"/>
      <c r="GJ204" s="104"/>
      <c r="GK204" s="104"/>
      <c r="GL204" s="104"/>
      <c r="GM204" s="104"/>
      <c r="GN204" s="104"/>
      <c r="GO204" s="104"/>
      <c r="GP204" s="104"/>
      <c r="GQ204" s="104"/>
      <c r="GR204" s="104"/>
      <c r="GS204" s="104"/>
      <c r="GT204" s="104"/>
      <c r="GU204" s="104"/>
      <c r="GV204" s="104"/>
      <c r="GW204" s="104"/>
      <c r="GX204" s="104"/>
      <c r="GY204" s="104"/>
      <c r="GZ204" s="104"/>
      <c r="HA204" s="104"/>
      <c r="HB204" s="104"/>
      <c r="HC204" s="104"/>
      <c r="HD204" s="104"/>
      <c r="HE204" s="104"/>
      <c r="HF204" s="104"/>
      <c r="HG204" s="104"/>
      <c r="HH204" s="104"/>
      <c r="HI204" s="104"/>
      <c r="HJ204" s="104"/>
      <c r="HK204" s="104"/>
      <c r="HL204" s="104"/>
      <c r="HM204" s="104"/>
      <c r="HN204" s="104"/>
      <c r="HO204" s="104"/>
      <c r="HP204" s="104"/>
      <c r="HQ204" s="104"/>
      <c r="HR204" s="104"/>
      <c r="HS204" s="104"/>
      <c r="HT204" s="104"/>
      <c r="HU204" s="104"/>
      <c r="HV204" s="104"/>
      <c r="HW204" s="104"/>
      <c r="HX204" s="104"/>
      <c r="HY204" s="104"/>
      <c r="HZ204" s="104"/>
      <c r="IA204" s="104"/>
      <c r="IB204" s="104"/>
      <c r="IC204" s="104"/>
      <c r="ID204" s="104"/>
      <c r="IE204" s="104"/>
      <c r="IF204" s="104"/>
      <c r="IG204" s="104"/>
      <c r="IH204" s="104"/>
      <c r="II204" s="104"/>
      <c r="IJ204" s="104"/>
      <c r="IK204" s="104"/>
      <c r="IL204" s="104"/>
      <c r="IM204" s="104"/>
      <c r="IN204" s="104"/>
      <c r="IO204" s="104"/>
      <c r="IP204" s="104"/>
      <c r="IQ204" s="104"/>
      <c r="IR204" s="104"/>
      <c r="IS204" s="104"/>
      <c r="IT204" s="104"/>
      <c r="IU204" s="104"/>
    </row>
    <row r="205" s="64" customFormat="1" ht="18" customHeight="1" spans="1:255">
      <c r="A205" s="116" t="s">
        <v>339</v>
      </c>
      <c r="B205" s="116" t="s">
        <v>340</v>
      </c>
      <c r="C205" s="116">
        <v>2025</v>
      </c>
      <c r="D205" s="119" t="s">
        <v>345</v>
      </c>
      <c r="E205" s="119" t="s">
        <v>470</v>
      </c>
      <c r="F205" s="119" t="s">
        <v>471</v>
      </c>
      <c r="G205" s="117">
        <v>88</v>
      </c>
      <c r="H205" s="117">
        <v>-3.8</v>
      </c>
      <c r="I205" s="111">
        <f t="shared" ref="I205:I224" si="104">G205+H205</f>
        <v>84.2</v>
      </c>
      <c r="J205" s="118">
        <v>71.81</v>
      </c>
      <c r="K205" s="111">
        <v>1</v>
      </c>
      <c r="L205" s="111">
        <v>72.81</v>
      </c>
      <c r="M205" s="111">
        <v>83</v>
      </c>
      <c r="N205" s="111">
        <v>0</v>
      </c>
      <c r="O205" s="111">
        <v>83</v>
      </c>
      <c r="P205" s="111">
        <v>60</v>
      </c>
      <c r="Q205" s="111">
        <v>0</v>
      </c>
      <c r="R205" s="111">
        <v>60</v>
      </c>
      <c r="S205" s="111">
        <v>60</v>
      </c>
      <c r="T205" s="111">
        <v>25.5</v>
      </c>
      <c r="U205" s="111">
        <v>85.5</v>
      </c>
      <c r="V205" s="111">
        <f t="shared" ref="V205:V224" si="105">I205*0.1+L205*0.75+O205*0.05+R205*0.05+U205*0.05</f>
        <v>74.4525</v>
      </c>
      <c r="W205" s="99">
        <v>65</v>
      </c>
      <c r="X205" s="99">
        <v>70</v>
      </c>
      <c r="Y205" s="57" t="s">
        <v>141</v>
      </c>
      <c r="Z205" s="99">
        <v>84</v>
      </c>
      <c r="AA205" s="105" t="s">
        <v>325</v>
      </c>
      <c r="AB205" s="115"/>
      <c r="AC205" s="115"/>
      <c r="AD205" s="115"/>
      <c r="AE205" s="104"/>
      <c r="AF205" s="104"/>
      <c r="AG205" s="104"/>
      <c r="AH205" s="104"/>
      <c r="AI205" s="104"/>
      <c r="AJ205" s="104"/>
      <c r="AK205" s="104"/>
      <c r="AL205" s="104"/>
      <c r="AM205" s="104"/>
      <c r="AN205" s="104"/>
      <c r="AO205" s="104"/>
      <c r="AP205" s="104"/>
      <c r="AQ205" s="104"/>
      <c r="AR205" s="104"/>
      <c r="AS205" s="104"/>
      <c r="AT205" s="104"/>
      <c r="AU205" s="104"/>
      <c r="AV205" s="104"/>
      <c r="AW205" s="104"/>
      <c r="AX205" s="104"/>
      <c r="AY205" s="104"/>
      <c r="AZ205" s="104"/>
      <c r="BA205" s="104"/>
      <c r="BB205" s="104"/>
      <c r="BC205" s="104"/>
      <c r="BD205" s="104"/>
      <c r="BE205" s="104"/>
      <c r="BF205" s="104"/>
      <c r="BG205" s="104"/>
      <c r="BH205" s="104"/>
      <c r="BI205" s="104"/>
      <c r="BJ205" s="104"/>
      <c r="BK205" s="104"/>
      <c r="BL205" s="104"/>
      <c r="BM205" s="104"/>
      <c r="BN205" s="104"/>
      <c r="BO205" s="104"/>
      <c r="BP205" s="104"/>
      <c r="BQ205" s="104"/>
      <c r="BR205" s="104"/>
      <c r="BS205" s="104"/>
      <c r="BT205" s="104"/>
      <c r="BU205" s="104"/>
      <c r="BV205" s="104"/>
      <c r="BW205" s="104"/>
      <c r="BX205" s="104"/>
      <c r="BY205" s="104"/>
      <c r="BZ205" s="104"/>
      <c r="CA205" s="104"/>
      <c r="CB205" s="104"/>
      <c r="CC205" s="104"/>
      <c r="CD205" s="104"/>
      <c r="CE205" s="104"/>
      <c r="CF205" s="104"/>
      <c r="CG205" s="104"/>
      <c r="CH205" s="104"/>
      <c r="CI205" s="104"/>
      <c r="CJ205" s="104"/>
      <c r="CK205" s="104"/>
      <c r="CL205" s="104"/>
      <c r="CM205" s="104"/>
      <c r="CN205" s="104"/>
      <c r="CO205" s="104"/>
      <c r="CP205" s="104"/>
      <c r="CQ205" s="104"/>
      <c r="CR205" s="104"/>
      <c r="CS205" s="104"/>
      <c r="CT205" s="104"/>
      <c r="CU205" s="104"/>
      <c r="CV205" s="104"/>
      <c r="CW205" s="104"/>
      <c r="CX205" s="104"/>
      <c r="CY205" s="104"/>
      <c r="CZ205" s="104"/>
      <c r="DA205" s="104"/>
      <c r="DB205" s="104"/>
      <c r="DC205" s="104"/>
      <c r="DD205" s="104"/>
      <c r="DE205" s="104"/>
      <c r="DF205" s="104"/>
      <c r="DG205" s="104"/>
      <c r="DH205" s="104"/>
      <c r="DI205" s="104"/>
      <c r="DJ205" s="104"/>
      <c r="DK205" s="104"/>
      <c r="DL205" s="104"/>
      <c r="DM205" s="104"/>
      <c r="DN205" s="104"/>
      <c r="DO205" s="104"/>
      <c r="DP205" s="104"/>
      <c r="DQ205" s="104"/>
      <c r="DR205" s="104"/>
      <c r="DS205" s="104"/>
      <c r="DT205" s="104"/>
      <c r="DU205" s="104"/>
      <c r="DV205" s="104"/>
      <c r="DW205" s="104"/>
      <c r="DX205" s="104"/>
      <c r="DY205" s="104"/>
      <c r="DZ205" s="104"/>
      <c r="EA205" s="104"/>
      <c r="EB205" s="104"/>
      <c r="EC205" s="104"/>
      <c r="ED205" s="104"/>
      <c r="EE205" s="104"/>
      <c r="EF205" s="104"/>
      <c r="EG205" s="104"/>
      <c r="EH205" s="104"/>
      <c r="EI205" s="104"/>
      <c r="EJ205" s="104"/>
      <c r="EK205" s="104"/>
      <c r="EL205" s="104"/>
      <c r="EM205" s="104"/>
      <c r="EN205" s="104"/>
      <c r="EO205" s="104"/>
      <c r="EP205" s="104"/>
      <c r="EQ205" s="104"/>
      <c r="ER205" s="104"/>
      <c r="ES205" s="104"/>
      <c r="ET205" s="104"/>
      <c r="EU205" s="104"/>
      <c r="EV205" s="104"/>
      <c r="EW205" s="104"/>
      <c r="EX205" s="104"/>
      <c r="EY205" s="104"/>
      <c r="EZ205" s="104"/>
      <c r="FA205" s="104"/>
      <c r="FB205" s="104"/>
      <c r="FC205" s="104"/>
      <c r="FD205" s="104"/>
      <c r="FE205" s="104"/>
      <c r="FF205" s="104"/>
      <c r="FG205" s="104"/>
      <c r="FH205" s="104"/>
      <c r="FI205" s="104"/>
      <c r="FJ205" s="104"/>
      <c r="FK205" s="104"/>
      <c r="FL205" s="104"/>
      <c r="FM205" s="104"/>
      <c r="FN205" s="104"/>
      <c r="FO205" s="104"/>
      <c r="FP205" s="104"/>
      <c r="FQ205" s="104"/>
      <c r="FR205" s="104"/>
      <c r="FS205" s="104"/>
      <c r="FT205" s="104"/>
      <c r="FU205" s="104"/>
      <c r="FV205" s="104"/>
      <c r="FW205" s="104"/>
      <c r="FX205" s="104"/>
      <c r="FY205" s="104"/>
      <c r="FZ205" s="104"/>
      <c r="GA205" s="104"/>
      <c r="GB205" s="104"/>
      <c r="GC205" s="104"/>
      <c r="GD205" s="104"/>
      <c r="GE205" s="104"/>
      <c r="GF205" s="104"/>
      <c r="GG205" s="104"/>
      <c r="GH205" s="104"/>
      <c r="GI205" s="104"/>
      <c r="GJ205" s="104"/>
      <c r="GK205" s="104"/>
      <c r="GL205" s="104"/>
      <c r="GM205" s="104"/>
      <c r="GN205" s="104"/>
      <c r="GO205" s="104"/>
      <c r="GP205" s="104"/>
      <c r="GQ205" s="104"/>
      <c r="GR205" s="104"/>
      <c r="GS205" s="104"/>
      <c r="GT205" s="104"/>
      <c r="GU205" s="104"/>
      <c r="GV205" s="104"/>
      <c r="GW205" s="104"/>
      <c r="GX205" s="104"/>
      <c r="GY205" s="104"/>
      <c r="GZ205" s="104"/>
      <c r="HA205" s="104"/>
      <c r="HB205" s="104"/>
      <c r="HC205" s="104"/>
      <c r="HD205" s="104"/>
      <c r="HE205" s="104"/>
      <c r="HF205" s="104"/>
      <c r="HG205" s="104"/>
      <c r="HH205" s="104"/>
      <c r="HI205" s="104"/>
      <c r="HJ205" s="104"/>
      <c r="HK205" s="104"/>
      <c r="HL205" s="104"/>
      <c r="HM205" s="104"/>
      <c r="HN205" s="104"/>
      <c r="HO205" s="104"/>
      <c r="HP205" s="104"/>
      <c r="HQ205" s="104"/>
      <c r="HR205" s="104"/>
      <c r="HS205" s="104"/>
      <c r="HT205" s="104"/>
      <c r="HU205" s="104"/>
      <c r="HV205" s="104"/>
      <c r="HW205" s="104"/>
      <c r="HX205" s="104"/>
      <c r="HY205" s="104"/>
      <c r="HZ205" s="104"/>
      <c r="IA205" s="104"/>
      <c r="IB205" s="104"/>
      <c r="IC205" s="104"/>
      <c r="ID205" s="104"/>
      <c r="IE205" s="104"/>
      <c r="IF205" s="104"/>
      <c r="IG205" s="104"/>
      <c r="IH205" s="104"/>
      <c r="II205" s="104"/>
      <c r="IJ205" s="104"/>
      <c r="IK205" s="104"/>
      <c r="IL205" s="104"/>
      <c r="IM205" s="104"/>
      <c r="IN205" s="104"/>
      <c r="IO205" s="104"/>
      <c r="IP205" s="104"/>
      <c r="IQ205" s="104"/>
      <c r="IR205" s="104"/>
      <c r="IS205" s="104"/>
      <c r="IT205" s="104"/>
      <c r="IU205" s="104"/>
    </row>
    <row r="206" s="64" customFormat="1" ht="18" customHeight="1" spans="1:255">
      <c r="A206" s="116" t="s">
        <v>339</v>
      </c>
      <c r="B206" s="116" t="s">
        <v>340</v>
      </c>
      <c r="C206" s="116">
        <v>2025</v>
      </c>
      <c r="D206" s="119" t="s">
        <v>345</v>
      </c>
      <c r="E206" s="119" t="s">
        <v>472</v>
      </c>
      <c r="F206" s="119" t="s">
        <v>473</v>
      </c>
      <c r="G206" s="117">
        <v>88</v>
      </c>
      <c r="H206" s="117">
        <v>0.5</v>
      </c>
      <c r="I206" s="111">
        <f t="shared" si="104"/>
        <v>88.5</v>
      </c>
      <c r="J206" s="118">
        <v>72.45</v>
      </c>
      <c r="K206" s="111">
        <v>1.1</v>
      </c>
      <c r="L206" s="111">
        <v>73.55</v>
      </c>
      <c r="M206" s="111">
        <v>83.65</v>
      </c>
      <c r="N206" s="111">
        <v>0</v>
      </c>
      <c r="O206" s="111">
        <v>83.65</v>
      </c>
      <c r="P206" s="111">
        <v>60</v>
      </c>
      <c r="Q206" s="111">
        <v>0</v>
      </c>
      <c r="R206" s="111">
        <v>60</v>
      </c>
      <c r="S206" s="111">
        <v>60</v>
      </c>
      <c r="T206" s="111">
        <v>0</v>
      </c>
      <c r="U206" s="111">
        <v>60</v>
      </c>
      <c r="V206" s="111">
        <f t="shared" si="105"/>
        <v>74.195</v>
      </c>
      <c r="W206" s="99">
        <v>66</v>
      </c>
      <c r="X206" s="99">
        <v>67</v>
      </c>
      <c r="Y206" s="57" t="s">
        <v>40</v>
      </c>
      <c r="Z206" s="99">
        <v>84</v>
      </c>
      <c r="AA206" s="115"/>
      <c r="AB206" s="115"/>
      <c r="AC206" s="115"/>
      <c r="AD206" s="115"/>
      <c r="AE206" s="104"/>
      <c r="AF206" s="104"/>
      <c r="AG206" s="104"/>
      <c r="AH206" s="104"/>
      <c r="AI206" s="104"/>
      <c r="AJ206" s="104"/>
      <c r="AK206" s="104"/>
      <c r="AL206" s="104"/>
      <c r="AM206" s="104"/>
      <c r="AN206" s="104"/>
      <c r="AO206" s="104"/>
      <c r="AP206" s="104"/>
      <c r="AQ206" s="104"/>
      <c r="AR206" s="104"/>
      <c r="AS206" s="104"/>
      <c r="AT206" s="104"/>
      <c r="AU206" s="104"/>
      <c r="AV206" s="104"/>
      <c r="AW206" s="104"/>
      <c r="AX206" s="104"/>
      <c r="AY206" s="104"/>
      <c r="AZ206" s="104"/>
      <c r="BA206" s="104"/>
      <c r="BB206" s="104"/>
      <c r="BC206" s="104"/>
      <c r="BD206" s="104"/>
      <c r="BE206" s="104"/>
      <c r="BF206" s="104"/>
      <c r="BG206" s="104"/>
      <c r="BH206" s="104"/>
      <c r="BI206" s="104"/>
      <c r="BJ206" s="104"/>
      <c r="BK206" s="104"/>
      <c r="BL206" s="104"/>
      <c r="BM206" s="104"/>
      <c r="BN206" s="104"/>
      <c r="BO206" s="104"/>
      <c r="BP206" s="104"/>
      <c r="BQ206" s="104"/>
      <c r="BR206" s="104"/>
      <c r="BS206" s="104"/>
      <c r="BT206" s="104"/>
      <c r="BU206" s="104"/>
      <c r="BV206" s="104"/>
      <c r="BW206" s="104"/>
      <c r="BX206" s="104"/>
      <c r="BY206" s="104"/>
      <c r="BZ206" s="104"/>
      <c r="CA206" s="104"/>
      <c r="CB206" s="104"/>
      <c r="CC206" s="104"/>
      <c r="CD206" s="104"/>
      <c r="CE206" s="104"/>
      <c r="CF206" s="104"/>
      <c r="CG206" s="104"/>
      <c r="CH206" s="104"/>
      <c r="CI206" s="104"/>
      <c r="CJ206" s="104"/>
      <c r="CK206" s="104"/>
      <c r="CL206" s="104"/>
      <c r="CM206" s="104"/>
      <c r="CN206" s="104"/>
      <c r="CO206" s="104"/>
      <c r="CP206" s="104"/>
      <c r="CQ206" s="104"/>
      <c r="CR206" s="104"/>
      <c r="CS206" s="104"/>
      <c r="CT206" s="104"/>
      <c r="CU206" s="104"/>
      <c r="CV206" s="104"/>
      <c r="CW206" s="104"/>
      <c r="CX206" s="104"/>
      <c r="CY206" s="104"/>
      <c r="CZ206" s="104"/>
      <c r="DA206" s="104"/>
      <c r="DB206" s="104"/>
      <c r="DC206" s="104"/>
      <c r="DD206" s="104"/>
      <c r="DE206" s="104"/>
      <c r="DF206" s="104"/>
      <c r="DG206" s="104"/>
      <c r="DH206" s="104"/>
      <c r="DI206" s="104"/>
      <c r="DJ206" s="104"/>
      <c r="DK206" s="104"/>
      <c r="DL206" s="104"/>
      <c r="DM206" s="104"/>
      <c r="DN206" s="104"/>
      <c r="DO206" s="104"/>
      <c r="DP206" s="104"/>
      <c r="DQ206" s="104"/>
      <c r="DR206" s="104"/>
      <c r="DS206" s="104"/>
      <c r="DT206" s="104"/>
      <c r="DU206" s="104"/>
      <c r="DV206" s="104"/>
      <c r="DW206" s="104"/>
      <c r="DX206" s="104"/>
      <c r="DY206" s="104"/>
      <c r="DZ206" s="104"/>
      <c r="EA206" s="104"/>
      <c r="EB206" s="104"/>
      <c r="EC206" s="104"/>
      <c r="ED206" s="104"/>
      <c r="EE206" s="104"/>
      <c r="EF206" s="104"/>
      <c r="EG206" s="104"/>
      <c r="EH206" s="104"/>
      <c r="EI206" s="104"/>
      <c r="EJ206" s="104"/>
      <c r="EK206" s="104"/>
      <c r="EL206" s="104"/>
      <c r="EM206" s="104"/>
      <c r="EN206" s="104"/>
      <c r="EO206" s="104"/>
      <c r="EP206" s="104"/>
      <c r="EQ206" s="104"/>
      <c r="ER206" s="104"/>
      <c r="ES206" s="104"/>
      <c r="ET206" s="104"/>
      <c r="EU206" s="104"/>
      <c r="EV206" s="104"/>
      <c r="EW206" s="104"/>
      <c r="EX206" s="104"/>
      <c r="EY206" s="104"/>
      <c r="EZ206" s="104"/>
      <c r="FA206" s="104"/>
      <c r="FB206" s="104"/>
      <c r="FC206" s="104"/>
      <c r="FD206" s="104"/>
      <c r="FE206" s="104"/>
      <c r="FF206" s="104"/>
      <c r="FG206" s="104"/>
      <c r="FH206" s="104"/>
      <c r="FI206" s="104"/>
      <c r="FJ206" s="104"/>
      <c r="FK206" s="104"/>
      <c r="FL206" s="104"/>
      <c r="FM206" s="104"/>
      <c r="FN206" s="104"/>
      <c r="FO206" s="104"/>
      <c r="FP206" s="104"/>
      <c r="FQ206" s="104"/>
      <c r="FR206" s="104"/>
      <c r="FS206" s="104"/>
      <c r="FT206" s="104"/>
      <c r="FU206" s="104"/>
      <c r="FV206" s="104"/>
      <c r="FW206" s="104"/>
      <c r="FX206" s="104"/>
      <c r="FY206" s="104"/>
      <c r="FZ206" s="104"/>
      <c r="GA206" s="104"/>
      <c r="GB206" s="104"/>
      <c r="GC206" s="104"/>
      <c r="GD206" s="104"/>
      <c r="GE206" s="104"/>
      <c r="GF206" s="104"/>
      <c r="GG206" s="104"/>
      <c r="GH206" s="104"/>
      <c r="GI206" s="104"/>
      <c r="GJ206" s="104"/>
      <c r="GK206" s="104"/>
      <c r="GL206" s="104"/>
      <c r="GM206" s="104"/>
      <c r="GN206" s="104"/>
      <c r="GO206" s="104"/>
      <c r="GP206" s="104"/>
      <c r="GQ206" s="104"/>
      <c r="GR206" s="104"/>
      <c r="GS206" s="104"/>
      <c r="GT206" s="104"/>
      <c r="GU206" s="104"/>
      <c r="GV206" s="104"/>
      <c r="GW206" s="104"/>
      <c r="GX206" s="104"/>
      <c r="GY206" s="104"/>
      <c r="GZ206" s="104"/>
      <c r="HA206" s="104"/>
      <c r="HB206" s="104"/>
      <c r="HC206" s="104"/>
      <c r="HD206" s="104"/>
      <c r="HE206" s="104"/>
      <c r="HF206" s="104"/>
      <c r="HG206" s="104"/>
      <c r="HH206" s="104"/>
      <c r="HI206" s="104"/>
      <c r="HJ206" s="104"/>
      <c r="HK206" s="104"/>
      <c r="HL206" s="104"/>
      <c r="HM206" s="104"/>
      <c r="HN206" s="104"/>
      <c r="HO206" s="104"/>
      <c r="HP206" s="104"/>
      <c r="HQ206" s="104"/>
      <c r="HR206" s="104"/>
      <c r="HS206" s="104"/>
      <c r="HT206" s="104"/>
      <c r="HU206" s="104"/>
      <c r="HV206" s="104"/>
      <c r="HW206" s="104"/>
      <c r="HX206" s="104"/>
      <c r="HY206" s="104"/>
      <c r="HZ206" s="104"/>
      <c r="IA206" s="104"/>
      <c r="IB206" s="104"/>
      <c r="IC206" s="104"/>
      <c r="ID206" s="104"/>
      <c r="IE206" s="104"/>
      <c r="IF206" s="104"/>
      <c r="IG206" s="104"/>
      <c r="IH206" s="104"/>
      <c r="II206" s="104"/>
      <c r="IJ206" s="104"/>
      <c r="IK206" s="104"/>
      <c r="IL206" s="104"/>
      <c r="IM206" s="104"/>
      <c r="IN206" s="104"/>
      <c r="IO206" s="104"/>
      <c r="IP206" s="104"/>
      <c r="IQ206" s="104"/>
      <c r="IR206" s="104"/>
      <c r="IS206" s="104"/>
      <c r="IT206" s="104"/>
      <c r="IU206" s="104"/>
    </row>
    <row r="207" s="64" customFormat="1" ht="18" customHeight="1" spans="1:255">
      <c r="A207" s="116" t="s">
        <v>339</v>
      </c>
      <c r="B207" s="116" t="s">
        <v>340</v>
      </c>
      <c r="C207" s="116">
        <v>2025</v>
      </c>
      <c r="D207" s="116" t="s">
        <v>341</v>
      </c>
      <c r="E207" s="116" t="s">
        <v>474</v>
      </c>
      <c r="F207" s="116" t="s">
        <v>475</v>
      </c>
      <c r="G207" s="117">
        <v>88</v>
      </c>
      <c r="H207" s="117">
        <v>0</v>
      </c>
      <c r="I207" s="111">
        <f t="shared" si="104"/>
        <v>88</v>
      </c>
      <c r="J207" s="118">
        <v>74.3058823529412</v>
      </c>
      <c r="K207" s="111">
        <v>0</v>
      </c>
      <c r="L207" s="111">
        <f>J207+K207</f>
        <v>74.3058823529412</v>
      </c>
      <c r="M207" s="111">
        <v>68.55</v>
      </c>
      <c r="N207" s="111">
        <v>0</v>
      </c>
      <c r="O207" s="111">
        <f>M207+N207</f>
        <v>68.55</v>
      </c>
      <c r="P207" s="111">
        <v>60</v>
      </c>
      <c r="Q207" s="111">
        <v>0</v>
      </c>
      <c r="R207" s="111">
        <f>P207+Q207</f>
        <v>60</v>
      </c>
      <c r="S207" s="111">
        <v>60</v>
      </c>
      <c r="T207" s="111">
        <v>0</v>
      </c>
      <c r="U207" s="111">
        <f>S207+T207</f>
        <v>60</v>
      </c>
      <c r="V207" s="111">
        <f t="shared" si="105"/>
        <v>73.9569117647059</v>
      </c>
      <c r="W207" s="99">
        <v>67</v>
      </c>
      <c r="X207" s="99">
        <v>63</v>
      </c>
      <c r="Y207" s="57" t="s">
        <v>141</v>
      </c>
      <c r="Z207" s="99">
        <v>84</v>
      </c>
      <c r="AA207" s="105" t="s">
        <v>325</v>
      </c>
      <c r="AB207" s="115"/>
      <c r="AC207" s="115"/>
      <c r="AD207" s="115"/>
      <c r="AE207" s="104"/>
      <c r="AF207" s="104"/>
      <c r="AG207" s="104"/>
      <c r="AH207" s="104"/>
      <c r="AI207" s="104"/>
      <c r="AJ207" s="104"/>
      <c r="AK207" s="104"/>
      <c r="AL207" s="104"/>
      <c r="AM207" s="104"/>
      <c r="AN207" s="104"/>
      <c r="AO207" s="104"/>
      <c r="AP207" s="104"/>
      <c r="AQ207" s="104"/>
      <c r="AR207" s="104"/>
      <c r="AS207" s="104"/>
      <c r="AT207" s="104"/>
      <c r="AU207" s="104"/>
      <c r="AV207" s="104"/>
      <c r="AW207" s="104"/>
      <c r="AX207" s="104"/>
      <c r="AY207" s="104"/>
      <c r="AZ207" s="104"/>
      <c r="BA207" s="104"/>
      <c r="BB207" s="104"/>
      <c r="BC207" s="104"/>
      <c r="BD207" s="104"/>
      <c r="BE207" s="104"/>
      <c r="BF207" s="104"/>
      <c r="BG207" s="104"/>
      <c r="BH207" s="104"/>
      <c r="BI207" s="104"/>
      <c r="BJ207" s="104"/>
      <c r="BK207" s="104"/>
      <c r="BL207" s="104"/>
      <c r="BM207" s="104"/>
      <c r="BN207" s="104"/>
      <c r="BO207" s="104"/>
      <c r="BP207" s="104"/>
      <c r="BQ207" s="104"/>
      <c r="BR207" s="104"/>
      <c r="BS207" s="104"/>
      <c r="BT207" s="104"/>
      <c r="BU207" s="104"/>
      <c r="BV207" s="104"/>
      <c r="BW207" s="104"/>
      <c r="BX207" s="104"/>
      <c r="BY207" s="104"/>
      <c r="BZ207" s="104"/>
      <c r="CA207" s="104"/>
      <c r="CB207" s="104"/>
      <c r="CC207" s="104"/>
      <c r="CD207" s="104"/>
      <c r="CE207" s="104"/>
      <c r="CF207" s="104"/>
      <c r="CG207" s="104"/>
      <c r="CH207" s="104"/>
      <c r="CI207" s="104"/>
      <c r="CJ207" s="104"/>
      <c r="CK207" s="104"/>
      <c r="CL207" s="104"/>
      <c r="CM207" s="104"/>
      <c r="CN207" s="104"/>
      <c r="CO207" s="104"/>
      <c r="CP207" s="104"/>
      <c r="CQ207" s="104"/>
      <c r="CR207" s="104"/>
      <c r="CS207" s="104"/>
      <c r="CT207" s="104"/>
      <c r="CU207" s="104"/>
      <c r="CV207" s="104"/>
      <c r="CW207" s="104"/>
      <c r="CX207" s="104"/>
      <c r="CY207" s="104"/>
      <c r="CZ207" s="104"/>
      <c r="DA207" s="104"/>
      <c r="DB207" s="104"/>
      <c r="DC207" s="104"/>
      <c r="DD207" s="104"/>
      <c r="DE207" s="104"/>
      <c r="DF207" s="104"/>
      <c r="DG207" s="104"/>
      <c r="DH207" s="104"/>
      <c r="DI207" s="104"/>
      <c r="DJ207" s="104"/>
      <c r="DK207" s="104"/>
      <c r="DL207" s="104"/>
      <c r="DM207" s="104"/>
      <c r="DN207" s="104"/>
      <c r="DO207" s="104"/>
      <c r="DP207" s="104"/>
      <c r="DQ207" s="104"/>
      <c r="DR207" s="104"/>
      <c r="DS207" s="104"/>
      <c r="DT207" s="104"/>
      <c r="DU207" s="104"/>
      <c r="DV207" s="104"/>
      <c r="DW207" s="104"/>
      <c r="DX207" s="104"/>
      <c r="DY207" s="104"/>
      <c r="DZ207" s="104"/>
      <c r="EA207" s="104"/>
      <c r="EB207" s="104"/>
      <c r="EC207" s="104"/>
      <c r="ED207" s="104"/>
      <c r="EE207" s="104"/>
      <c r="EF207" s="104"/>
      <c r="EG207" s="104"/>
      <c r="EH207" s="104"/>
      <c r="EI207" s="104"/>
      <c r="EJ207" s="104"/>
      <c r="EK207" s="104"/>
      <c r="EL207" s="104"/>
      <c r="EM207" s="104"/>
      <c r="EN207" s="104"/>
      <c r="EO207" s="104"/>
      <c r="EP207" s="104"/>
      <c r="EQ207" s="104"/>
      <c r="ER207" s="104"/>
      <c r="ES207" s="104"/>
      <c r="ET207" s="104"/>
      <c r="EU207" s="104"/>
      <c r="EV207" s="104"/>
      <c r="EW207" s="104"/>
      <c r="EX207" s="104"/>
      <c r="EY207" s="104"/>
      <c r="EZ207" s="104"/>
      <c r="FA207" s="104"/>
      <c r="FB207" s="104"/>
      <c r="FC207" s="104"/>
      <c r="FD207" s="104"/>
      <c r="FE207" s="104"/>
      <c r="FF207" s="104"/>
      <c r="FG207" s="104"/>
      <c r="FH207" s="104"/>
      <c r="FI207" s="104"/>
      <c r="FJ207" s="104"/>
      <c r="FK207" s="104"/>
      <c r="FL207" s="104"/>
      <c r="FM207" s="104"/>
      <c r="FN207" s="104"/>
      <c r="FO207" s="104"/>
      <c r="FP207" s="104"/>
      <c r="FQ207" s="104"/>
      <c r="FR207" s="104"/>
      <c r="FS207" s="104"/>
      <c r="FT207" s="104"/>
      <c r="FU207" s="104"/>
      <c r="FV207" s="104"/>
      <c r="FW207" s="104"/>
      <c r="FX207" s="104"/>
      <c r="FY207" s="104"/>
      <c r="FZ207" s="104"/>
      <c r="GA207" s="104"/>
      <c r="GB207" s="104"/>
      <c r="GC207" s="104"/>
      <c r="GD207" s="104"/>
      <c r="GE207" s="104"/>
      <c r="GF207" s="104"/>
      <c r="GG207" s="104"/>
      <c r="GH207" s="104"/>
      <c r="GI207" s="104"/>
      <c r="GJ207" s="104"/>
      <c r="GK207" s="104"/>
      <c r="GL207" s="104"/>
      <c r="GM207" s="104"/>
      <c r="GN207" s="104"/>
      <c r="GO207" s="104"/>
      <c r="GP207" s="104"/>
      <c r="GQ207" s="104"/>
      <c r="GR207" s="104"/>
      <c r="GS207" s="104"/>
      <c r="GT207" s="104"/>
      <c r="GU207" s="104"/>
      <c r="GV207" s="104"/>
      <c r="GW207" s="104"/>
      <c r="GX207" s="104"/>
      <c r="GY207" s="104"/>
      <c r="GZ207" s="104"/>
      <c r="HA207" s="104"/>
      <c r="HB207" s="104"/>
      <c r="HC207" s="104"/>
      <c r="HD207" s="104"/>
      <c r="HE207" s="104"/>
      <c r="HF207" s="104"/>
      <c r="HG207" s="104"/>
      <c r="HH207" s="104"/>
      <c r="HI207" s="104"/>
      <c r="HJ207" s="104"/>
      <c r="HK207" s="104"/>
      <c r="HL207" s="104"/>
      <c r="HM207" s="104"/>
      <c r="HN207" s="104"/>
      <c r="HO207" s="104"/>
      <c r="HP207" s="104"/>
      <c r="HQ207" s="104"/>
      <c r="HR207" s="104"/>
      <c r="HS207" s="104"/>
      <c r="HT207" s="104"/>
      <c r="HU207" s="104"/>
      <c r="HV207" s="104"/>
      <c r="HW207" s="104"/>
      <c r="HX207" s="104"/>
      <c r="HY207" s="104"/>
      <c r="HZ207" s="104"/>
      <c r="IA207" s="104"/>
      <c r="IB207" s="104"/>
      <c r="IC207" s="104"/>
      <c r="ID207" s="104"/>
      <c r="IE207" s="104"/>
      <c r="IF207" s="104"/>
      <c r="IG207" s="104"/>
      <c r="IH207" s="104"/>
      <c r="II207" s="104"/>
      <c r="IJ207" s="104"/>
      <c r="IK207" s="104"/>
      <c r="IL207" s="104"/>
      <c r="IM207" s="104"/>
      <c r="IN207" s="104"/>
      <c r="IO207" s="104"/>
      <c r="IP207" s="104"/>
      <c r="IQ207" s="104"/>
      <c r="IR207" s="104"/>
      <c r="IS207" s="104"/>
      <c r="IT207" s="104"/>
      <c r="IU207" s="104"/>
    </row>
    <row r="208" s="64" customFormat="1" ht="18" customHeight="1" spans="1:255">
      <c r="A208" s="116" t="s">
        <v>339</v>
      </c>
      <c r="B208" s="116" t="s">
        <v>340</v>
      </c>
      <c r="C208" s="116">
        <v>2025</v>
      </c>
      <c r="D208" s="119" t="s">
        <v>345</v>
      </c>
      <c r="E208" s="119" t="s">
        <v>476</v>
      </c>
      <c r="F208" s="119" t="s">
        <v>477</v>
      </c>
      <c r="G208" s="117">
        <v>88</v>
      </c>
      <c r="H208" s="117">
        <v>-2.8</v>
      </c>
      <c r="I208" s="111">
        <f t="shared" si="104"/>
        <v>85.2</v>
      </c>
      <c r="J208" s="118">
        <v>72.64</v>
      </c>
      <c r="K208" s="111">
        <v>0</v>
      </c>
      <c r="L208" s="111">
        <v>72.64</v>
      </c>
      <c r="M208" s="111">
        <v>75.7</v>
      </c>
      <c r="N208" s="111">
        <v>1</v>
      </c>
      <c r="O208" s="111">
        <v>76.7</v>
      </c>
      <c r="P208" s="111">
        <v>60</v>
      </c>
      <c r="Q208" s="111">
        <v>0</v>
      </c>
      <c r="R208" s="111">
        <v>60</v>
      </c>
      <c r="S208" s="111">
        <v>60</v>
      </c>
      <c r="T208" s="111">
        <v>18.945</v>
      </c>
      <c r="U208" s="111">
        <v>78.945</v>
      </c>
      <c r="V208" s="111">
        <f t="shared" si="105"/>
        <v>73.78225</v>
      </c>
      <c r="W208" s="99">
        <v>68</v>
      </c>
      <c r="X208" s="99">
        <v>66</v>
      </c>
      <c r="Y208" s="57" t="s">
        <v>141</v>
      </c>
      <c r="Z208" s="99">
        <v>84</v>
      </c>
      <c r="AA208" s="105" t="s">
        <v>325</v>
      </c>
      <c r="AB208" s="115"/>
      <c r="AC208" s="115"/>
      <c r="AD208" s="115"/>
      <c r="AE208" s="104"/>
      <c r="AF208" s="104"/>
      <c r="AG208" s="104"/>
      <c r="AH208" s="104"/>
      <c r="AI208" s="104"/>
      <c r="AJ208" s="104"/>
      <c r="AK208" s="104"/>
      <c r="AL208" s="104"/>
      <c r="AM208" s="104"/>
      <c r="AN208" s="104"/>
      <c r="AO208" s="104"/>
      <c r="AP208" s="104"/>
      <c r="AQ208" s="104"/>
      <c r="AR208" s="104"/>
      <c r="AS208" s="104"/>
      <c r="AT208" s="104"/>
      <c r="AU208" s="104"/>
      <c r="AV208" s="104"/>
      <c r="AW208" s="104"/>
      <c r="AX208" s="104"/>
      <c r="AY208" s="104"/>
      <c r="AZ208" s="104"/>
      <c r="BA208" s="104"/>
      <c r="BB208" s="104"/>
      <c r="BC208" s="104"/>
      <c r="BD208" s="104"/>
      <c r="BE208" s="104"/>
      <c r="BF208" s="104"/>
      <c r="BG208" s="104"/>
      <c r="BH208" s="104"/>
      <c r="BI208" s="104"/>
      <c r="BJ208" s="104"/>
      <c r="BK208" s="104"/>
      <c r="BL208" s="104"/>
      <c r="BM208" s="104"/>
      <c r="BN208" s="104"/>
      <c r="BO208" s="104"/>
      <c r="BP208" s="104"/>
      <c r="BQ208" s="104"/>
      <c r="BR208" s="104"/>
      <c r="BS208" s="104"/>
      <c r="BT208" s="104"/>
      <c r="BU208" s="104"/>
      <c r="BV208" s="104"/>
      <c r="BW208" s="104"/>
      <c r="BX208" s="104"/>
      <c r="BY208" s="104"/>
      <c r="BZ208" s="104"/>
      <c r="CA208" s="104"/>
      <c r="CB208" s="104"/>
      <c r="CC208" s="104"/>
      <c r="CD208" s="104"/>
      <c r="CE208" s="104"/>
      <c r="CF208" s="104"/>
      <c r="CG208" s="104"/>
      <c r="CH208" s="104"/>
      <c r="CI208" s="104"/>
      <c r="CJ208" s="104"/>
      <c r="CK208" s="104"/>
      <c r="CL208" s="104"/>
      <c r="CM208" s="104"/>
      <c r="CN208" s="104"/>
      <c r="CO208" s="104"/>
      <c r="CP208" s="104"/>
      <c r="CQ208" s="104"/>
      <c r="CR208" s="104"/>
      <c r="CS208" s="104"/>
      <c r="CT208" s="104"/>
      <c r="CU208" s="104"/>
      <c r="CV208" s="104"/>
      <c r="CW208" s="104"/>
      <c r="CX208" s="104"/>
      <c r="CY208" s="104"/>
      <c r="CZ208" s="104"/>
      <c r="DA208" s="104"/>
      <c r="DB208" s="104"/>
      <c r="DC208" s="104"/>
      <c r="DD208" s="104"/>
      <c r="DE208" s="104"/>
      <c r="DF208" s="104"/>
      <c r="DG208" s="104"/>
      <c r="DH208" s="104"/>
      <c r="DI208" s="104"/>
      <c r="DJ208" s="104"/>
      <c r="DK208" s="104"/>
      <c r="DL208" s="104"/>
      <c r="DM208" s="104"/>
      <c r="DN208" s="104"/>
      <c r="DO208" s="104"/>
      <c r="DP208" s="104"/>
      <c r="DQ208" s="104"/>
      <c r="DR208" s="104"/>
      <c r="DS208" s="104"/>
      <c r="DT208" s="104"/>
      <c r="DU208" s="104"/>
      <c r="DV208" s="104"/>
      <c r="DW208" s="104"/>
      <c r="DX208" s="104"/>
      <c r="DY208" s="104"/>
      <c r="DZ208" s="104"/>
      <c r="EA208" s="104"/>
      <c r="EB208" s="104"/>
      <c r="EC208" s="104"/>
      <c r="ED208" s="104"/>
      <c r="EE208" s="104"/>
      <c r="EF208" s="104"/>
      <c r="EG208" s="104"/>
      <c r="EH208" s="104"/>
      <c r="EI208" s="104"/>
      <c r="EJ208" s="104"/>
      <c r="EK208" s="104"/>
      <c r="EL208" s="104"/>
      <c r="EM208" s="104"/>
      <c r="EN208" s="104"/>
      <c r="EO208" s="104"/>
      <c r="EP208" s="104"/>
      <c r="EQ208" s="104"/>
      <c r="ER208" s="104"/>
      <c r="ES208" s="104"/>
      <c r="ET208" s="104"/>
      <c r="EU208" s="104"/>
      <c r="EV208" s="104"/>
      <c r="EW208" s="104"/>
      <c r="EX208" s="104"/>
      <c r="EY208" s="104"/>
      <c r="EZ208" s="104"/>
      <c r="FA208" s="104"/>
      <c r="FB208" s="104"/>
      <c r="FC208" s="104"/>
      <c r="FD208" s="104"/>
      <c r="FE208" s="104"/>
      <c r="FF208" s="104"/>
      <c r="FG208" s="104"/>
      <c r="FH208" s="104"/>
      <c r="FI208" s="104"/>
      <c r="FJ208" s="104"/>
      <c r="FK208" s="104"/>
      <c r="FL208" s="104"/>
      <c r="FM208" s="104"/>
      <c r="FN208" s="104"/>
      <c r="FO208" s="104"/>
      <c r="FP208" s="104"/>
      <c r="FQ208" s="104"/>
      <c r="FR208" s="104"/>
      <c r="FS208" s="104"/>
      <c r="FT208" s="104"/>
      <c r="FU208" s="104"/>
      <c r="FV208" s="104"/>
      <c r="FW208" s="104"/>
      <c r="FX208" s="104"/>
      <c r="FY208" s="104"/>
      <c r="FZ208" s="104"/>
      <c r="GA208" s="104"/>
      <c r="GB208" s="104"/>
      <c r="GC208" s="104"/>
      <c r="GD208" s="104"/>
      <c r="GE208" s="104"/>
      <c r="GF208" s="104"/>
      <c r="GG208" s="104"/>
      <c r="GH208" s="104"/>
      <c r="GI208" s="104"/>
      <c r="GJ208" s="104"/>
      <c r="GK208" s="104"/>
      <c r="GL208" s="104"/>
      <c r="GM208" s="104"/>
      <c r="GN208" s="104"/>
      <c r="GO208" s="104"/>
      <c r="GP208" s="104"/>
      <c r="GQ208" s="104"/>
      <c r="GR208" s="104"/>
      <c r="GS208" s="104"/>
      <c r="GT208" s="104"/>
      <c r="GU208" s="104"/>
      <c r="GV208" s="104"/>
      <c r="GW208" s="104"/>
      <c r="GX208" s="104"/>
      <c r="GY208" s="104"/>
      <c r="GZ208" s="104"/>
      <c r="HA208" s="104"/>
      <c r="HB208" s="104"/>
      <c r="HC208" s="104"/>
      <c r="HD208" s="104"/>
      <c r="HE208" s="104"/>
      <c r="HF208" s="104"/>
      <c r="HG208" s="104"/>
      <c r="HH208" s="104"/>
      <c r="HI208" s="104"/>
      <c r="HJ208" s="104"/>
      <c r="HK208" s="104"/>
      <c r="HL208" s="104"/>
      <c r="HM208" s="104"/>
      <c r="HN208" s="104"/>
      <c r="HO208" s="104"/>
      <c r="HP208" s="104"/>
      <c r="HQ208" s="104"/>
      <c r="HR208" s="104"/>
      <c r="HS208" s="104"/>
      <c r="HT208" s="104"/>
      <c r="HU208" s="104"/>
      <c r="HV208" s="104"/>
      <c r="HW208" s="104"/>
      <c r="HX208" s="104"/>
      <c r="HY208" s="104"/>
      <c r="HZ208" s="104"/>
      <c r="IA208" s="104"/>
      <c r="IB208" s="104"/>
      <c r="IC208" s="104"/>
      <c r="ID208" s="104"/>
      <c r="IE208" s="104"/>
      <c r="IF208" s="104"/>
      <c r="IG208" s="104"/>
      <c r="IH208" s="104"/>
      <c r="II208" s="104"/>
      <c r="IJ208" s="104"/>
      <c r="IK208" s="104"/>
      <c r="IL208" s="104"/>
      <c r="IM208" s="104"/>
      <c r="IN208" s="104"/>
      <c r="IO208" s="104"/>
      <c r="IP208" s="104"/>
      <c r="IQ208" s="104"/>
      <c r="IR208" s="104"/>
      <c r="IS208" s="104"/>
      <c r="IT208" s="104"/>
      <c r="IU208" s="104"/>
    </row>
    <row r="209" s="64" customFormat="1" ht="18" customHeight="1" spans="1:255">
      <c r="A209" s="116" t="s">
        <v>339</v>
      </c>
      <c r="B209" s="116" t="s">
        <v>340</v>
      </c>
      <c r="C209" s="116">
        <v>2025</v>
      </c>
      <c r="D209" s="116" t="s">
        <v>341</v>
      </c>
      <c r="E209" s="116" t="s">
        <v>478</v>
      </c>
      <c r="F209" s="116" t="s">
        <v>479</v>
      </c>
      <c r="G209" s="117">
        <v>88</v>
      </c>
      <c r="H209" s="117">
        <v>2.5</v>
      </c>
      <c r="I209" s="111">
        <f t="shared" si="104"/>
        <v>90.5</v>
      </c>
      <c r="J209" s="118">
        <v>69.9058823529412</v>
      </c>
      <c r="K209" s="111">
        <v>1</v>
      </c>
      <c r="L209" s="111">
        <f>J209+K209</f>
        <v>70.9058823529412</v>
      </c>
      <c r="M209" s="111">
        <v>78.3</v>
      </c>
      <c r="N209" s="111">
        <v>0</v>
      </c>
      <c r="O209" s="111">
        <f>M209+N209</f>
        <v>78.3</v>
      </c>
      <c r="P209" s="111">
        <v>60</v>
      </c>
      <c r="Q209" s="111">
        <v>0</v>
      </c>
      <c r="R209" s="111">
        <f>P209+Q209</f>
        <v>60</v>
      </c>
      <c r="S209" s="111">
        <v>60</v>
      </c>
      <c r="T209" s="111">
        <v>21</v>
      </c>
      <c r="U209" s="111">
        <f>S209+T209</f>
        <v>81</v>
      </c>
      <c r="V209" s="111">
        <f t="shared" si="105"/>
        <v>73.1944117647059</v>
      </c>
      <c r="W209" s="99">
        <v>69</v>
      </c>
      <c r="X209" s="99">
        <v>74</v>
      </c>
      <c r="Y209" s="57" t="s">
        <v>141</v>
      </c>
      <c r="Z209" s="99">
        <v>84</v>
      </c>
      <c r="AA209" s="105" t="s">
        <v>325</v>
      </c>
      <c r="AB209" s="115"/>
      <c r="AC209" s="115"/>
      <c r="AD209" s="115"/>
      <c r="AE209" s="104"/>
      <c r="AF209" s="104"/>
      <c r="AG209" s="104"/>
      <c r="AH209" s="104"/>
      <c r="AI209" s="104"/>
      <c r="AJ209" s="104"/>
      <c r="AK209" s="104"/>
      <c r="AL209" s="104"/>
      <c r="AM209" s="104"/>
      <c r="AN209" s="104"/>
      <c r="AO209" s="104"/>
      <c r="AP209" s="104"/>
      <c r="AQ209" s="104"/>
      <c r="AR209" s="104"/>
      <c r="AS209" s="104"/>
      <c r="AT209" s="104"/>
      <c r="AU209" s="104"/>
      <c r="AV209" s="104"/>
      <c r="AW209" s="104"/>
      <c r="AX209" s="104"/>
      <c r="AY209" s="104"/>
      <c r="AZ209" s="104"/>
      <c r="BA209" s="104"/>
      <c r="BB209" s="104"/>
      <c r="BC209" s="104"/>
      <c r="BD209" s="104"/>
      <c r="BE209" s="104"/>
      <c r="BF209" s="104"/>
      <c r="BG209" s="104"/>
      <c r="BH209" s="104"/>
      <c r="BI209" s="104"/>
      <c r="BJ209" s="104"/>
      <c r="BK209" s="104"/>
      <c r="BL209" s="104"/>
      <c r="BM209" s="104"/>
      <c r="BN209" s="104"/>
      <c r="BO209" s="104"/>
      <c r="BP209" s="104"/>
      <c r="BQ209" s="104"/>
      <c r="BR209" s="104"/>
      <c r="BS209" s="104"/>
      <c r="BT209" s="104"/>
      <c r="BU209" s="104"/>
      <c r="BV209" s="104"/>
      <c r="BW209" s="104"/>
      <c r="BX209" s="104"/>
      <c r="BY209" s="104"/>
      <c r="BZ209" s="104"/>
      <c r="CA209" s="104"/>
      <c r="CB209" s="104"/>
      <c r="CC209" s="104"/>
      <c r="CD209" s="104"/>
      <c r="CE209" s="104"/>
      <c r="CF209" s="104"/>
      <c r="CG209" s="104"/>
      <c r="CH209" s="104"/>
      <c r="CI209" s="104"/>
      <c r="CJ209" s="104"/>
      <c r="CK209" s="104"/>
      <c r="CL209" s="104"/>
      <c r="CM209" s="104"/>
      <c r="CN209" s="104"/>
      <c r="CO209" s="104"/>
      <c r="CP209" s="104"/>
      <c r="CQ209" s="104"/>
      <c r="CR209" s="104"/>
      <c r="CS209" s="104"/>
      <c r="CT209" s="104"/>
      <c r="CU209" s="104"/>
      <c r="CV209" s="104"/>
      <c r="CW209" s="104"/>
      <c r="CX209" s="104"/>
      <c r="CY209" s="104"/>
      <c r="CZ209" s="104"/>
      <c r="DA209" s="104"/>
      <c r="DB209" s="104"/>
      <c r="DC209" s="104"/>
      <c r="DD209" s="104"/>
      <c r="DE209" s="104"/>
      <c r="DF209" s="104"/>
      <c r="DG209" s="104"/>
      <c r="DH209" s="104"/>
      <c r="DI209" s="104"/>
      <c r="DJ209" s="104"/>
      <c r="DK209" s="104"/>
      <c r="DL209" s="104"/>
      <c r="DM209" s="104"/>
      <c r="DN209" s="104"/>
      <c r="DO209" s="104"/>
      <c r="DP209" s="104"/>
      <c r="DQ209" s="104"/>
      <c r="DR209" s="104"/>
      <c r="DS209" s="104"/>
      <c r="DT209" s="104"/>
      <c r="DU209" s="104"/>
      <c r="DV209" s="104"/>
      <c r="DW209" s="104"/>
      <c r="DX209" s="104"/>
      <c r="DY209" s="104"/>
      <c r="DZ209" s="104"/>
      <c r="EA209" s="104"/>
      <c r="EB209" s="104"/>
      <c r="EC209" s="104"/>
      <c r="ED209" s="104"/>
      <c r="EE209" s="104"/>
      <c r="EF209" s="104"/>
      <c r="EG209" s="104"/>
      <c r="EH209" s="104"/>
      <c r="EI209" s="104"/>
      <c r="EJ209" s="104"/>
      <c r="EK209" s="104"/>
      <c r="EL209" s="104"/>
      <c r="EM209" s="104"/>
      <c r="EN209" s="104"/>
      <c r="EO209" s="104"/>
      <c r="EP209" s="104"/>
      <c r="EQ209" s="104"/>
      <c r="ER209" s="104"/>
      <c r="ES209" s="104"/>
      <c r="ET209" s="104"/>
      <c r="EU209" s="104"/>
      <c r="EV209" s="104"/>
      <c r="EW209" s="104"/>
      <c r="EX209" s="104"/>
      <c r="EY209" s="104"/>
      <c r="EZ209" s="104"/>
      <c r="FA209" s="104"/>
      <c r="FB209" s="104"/>
      <c r="FC209" s="104"/>
      <c r="FD209" s="104"/>
      <c r="FE209" s="104"/>
      <c r="FF209" s="104"/>
      <c r="FG209" s="104"/>
      <c r="FH209" s="104"/>
      <c r="FI209" s="104"/>
      <c r="FJ209" s="104"/>
      <c r="FK209" s="104"/>
      <c r="FL209" s="104"/>
      <c r="FM209" s="104"/>
      <c r="FN209" s="104"/>
      <c r="FO209" s="104"/>
      <c r="FP209" s="104"/>
      <c r="FQ209" s="104"/>
      <c r="FR209" s="104"/>
      <c r="FS209" s="104"/>
      <c r="FT209" s="104"/>
      <c r="FU209" s="104"/>
      <c r="FV209" s="104"/>
      <c r="FW209" s="104"/>
      <c r="FX209" s="104"/>
      <c r="FY209" s="104"/>
      <c r="FZ209" s="104"/>
      <c r="GA209" s="104"/>
      <c r="GB209" s="104"/>
      <c r="GC209" s="104"/>
      <c r="GD209" s="104"/>
      <c r="GE209" s="104"/>
      <c r="GF209" s="104"/>
      <c r="GG209" s="104"/>
      <c r="GH209" s="104"/>
      <c r="GI209" s="104"/>
      <c r="GJ209" s="104"/>
      <c r="GK209" s="104"/>
      <c r="GL209" s="104"/>
      <c r="GM209" s="104"/>
      <c r="GN209" s="104"/>
      <c r="GO209" s="104"/>
      <c r="GP209" s="104"/>
      <c r="GQ209" s="104"/>
      <c r="GR209" s="104"/>
      <c r="GS209" s="104"/>
      <c r="GT209" s="104"/>
      <c r="GU209" s="104"/>
      <c r="GV209" s="104"/>
      <c r="GW209" s="104"/>
      <c r="GX209" s="104"/>
      <c r="GY209" s="104"/>
      <c r="GZ209" s="104"/>
      <c r="HA209" s="104"/>
      <c r="HB209" s="104"/>
      <c r="HC209" s="104"/>
      <c r="HD209" s="104"/>
      <c r="HE209" s="104"/>
      <c r="HF209" s="104"/>
      <c r="HG209" s="104"/>
      <c r="HH209" s="104"/>
      <c r="HI209" s="104"/>
      <c r="HJ209" s="104"/>
      <c r="HK209" s="104"/>
      <c r="HL209" s="104"/>
      <c r="HM209" s="104"/>
      <c r="HN209" s="104"/>
      <c r="HO209" s="104"/>
      <c r="HP209" s="104"/>
      <c r="HQ209" s="104"/>
      <c r="HR209" s="104"/>
      <c r="HS209" s="104"/>
      <c r="HT209" s="104"/>
      <c r="HU209" s="104"/>
      <c r="HV209" s="104"/>
      <c r="HW209" s="104"/>
      <c r="HX209" s="104"/>
      <c r="HY209" s="104"/>
      <c r="HZ209" s="104"/>
      <c r="IA209" s="104"/>
      <c r="IB209" s="104"/>
      <c r="IC209" s="104"/>
      <c r="ID209" s="104"/>
      <c r="IE209" s="104"/>
      <c r="IF209" s="104"/>
      <c r="IG209" s="104"/>
      <c r="IH209" s="104"/>
      <c r="II209" s="104"/>
      <c r="IJ209" s="104"/>
      <c r="IK209" s="104"/>
      <c r="IL209" s="104"/>
      <c r="IM209" s="104"/>
      <c r="IN209" s="104"/>
      <c r="IO209" s="104"/>
      <c r="IP209" s="104"/>
      <c r="IQ209" s="104"/>
      <c r="IR209" s="104"/>
      <c r="IS209" s="104"/>
      <c r="IT209" s="104"/>
      <c r="IU209" s="104"/>
    </row>
    <row r="210" s="64" customFormat="1" ht="18" customHeight="1" spans="1:255">
      <c r="A210" s="116" t="s">
        <v>339</v>
      </c>
      <c r="B210" s="116" t="s">
        <v>340</v>
      </c>
      <c r="C210" s="116">
        <v>2025</v>
      </c>
      <c r="D210" s="119" t="s">
        <v>345</v>
      </c>
      <c r="E210" s="119" t="s">
        <v>480</v>
      </c>
      <c r="F210" s="119" t="s">
        <v>481</v>
      </c>
      <c r="G210" s="117">
        <v>88</v>
      </c>
      <c r="H210" s="117">
        <v>1.5</v>
      </c>
      <c r="I210" s="111">
        <f t="shared" si="104"/>
        <v>89.5</v>
      </c>
      <c r="J210" s="118">
        <v>70.79</v>
      </c>
      <c r="K210" s="111">
        <v>1</v>
      </c>
      <c r="L210" s="111">
        <v>71.79</v>
      </c>
      <c r="M210" s="111">
        <v>83.38</v>
      </c>
      <c r="N210" s="111">
        <v>0</v>
      </c>
      <c r="O210" s="111">
        <v>83.38</v>
      </c>
      <c r="P210" s="111">
        <v>60</v>
      </c>
      <c r="Q210" s="111">
        <v>0</v>
      </c>
      <c r="R210" s="111">
        <v>60</v>
      </c>
      <c r="S210" s="111">
        <v>60</v>
      </c>
      <c r="T210" s="111">
        <v>3.5</v>
      </c>
      <c r="U210" s="111">
        <v>63.5</v>
      </c>
      <c r="V210" s="111">
        <f t="shared" si="105"/>
        <v>73.1365</v>
      </c>
      <c r="W210" s="99">
        <v>70</v>
      </c>
      <c r="X210" s="99">
        <v>73</v>
      </c>
      <c r="Y210" s="57" t="s">
        <v>141</v>
      </c>
      <c r="Z210" s="99">
        <v>84</v>
      </c>
      <c r="AA210" s="105" t="s">
        <v>325</v>
      </c>
      <c r="AB210" s="115"/>
      <c r="AC210" s="115"/>
      <c r="AD210" s="115"/>
      <c r="AE210" s="104"/>
      <c r="AF210" s="104"/>
      <c r="AG210" s="104"/>
      <c r="AH210" s="104"/>
      <c r="AI210" s="104"/>
      <c r="AJ210" s="104"/>
      <c r="AK210" s="104"/>
      <c r="AL210" s="104"/>
      <c r="AM210" s="104"/>
      <c r="AN210" s="104"/>
      <c r="AO210" s="104"/>
      <c r="AP210" s="104"/>
      <c r="AQ210" s="104"/>
      <c r="AR210" s="104"/>
      <c r="AS210" s="104"/>
      <c r="AT210" s="104"/>
      <c r="AU210" s="104"/>
      <c r="AV210" s="104"/>
      <c r="AW210" s="104"/>
      <c r="AX210" s="104"/>
      <c r="AY210" s="104"/>
      <c r="AZ210" s="104"/>
      <c r="BA210" s="104"/>
      <c r="BB210" s="104"/>
      <c r="BC210" s="104"/>
      <c r="BD210" s="104"/>
      <c r="BE210" s="104"/>
      <c r="BF210" s="104"/>
      <c r="BG210" s="104"/>
      <c r="BH210" s="104"/>
      <c r="BI210" s="104"/>
      <c r="BJ210" s="104"/>
      <c r="BK210" s="104"/>
      <c r="BL210" s="104"/>
      <c r="BM210" s="104"/>
      <c r="BN210" s="104"/>
      <c r="BO210" s="104"/>
      <c r="BP210" s="104"/>
      <c r="BQ210" s="104"/>
      <c r="BR210" s="104"/>
      <c r="BS210" s="104"/>
      <c r="BT210" s="104"/>
      <c r="BU210" s="104"/>
      <c r="BV210" s="104"/>
      <c r="BW210" s="104"/>
      <c r="BX210" s="104"/>
      <c r="BY210" s="104"/>
      <c r="BZ210" s="104"/>
      <c r="CA210" s="104"/>
      <c r="CB210" s="104"/>
      <c r="CC210" s="104"/>
      <c r="CD210" s="104"/>
      <c r="CE210" s="104"/>
      <c r="CF210" s="104"/>
      <c r="CG210" s="104"/>
      <c r="CH210" s="104"/>
      <c r="CI210" s="104"/>
      <c r="CJ210" s="104"/>
      <c r="CK210" s="104"/>
      <c r="CL210" s="104"/>
      <c r="CM210" s="104"/>
      <c r="CN210" s="104"/>
      <c r="CO210" s="104"/>
      <c r="CP210" s="104"/>
      <c r="CQ210" s="104"/>
      <c r="CR210" s="104"/>
      <c r="CS210" s="104"/>
      <c r="CT210" s="104"/>
      <c r="CU210" s="104"/>
      <c r="CV210" s="104"/>
      <c r="CW210" s="104"/>
      <c r="CX210" s="104"/>
      <c r="CY210" s="104"/>
      <c r="CZ210" s="104"/>
      <c r="DA210" s="104"/>
      <c r="DB210" s="104"/>
      <c r="DC210" s="104"/>
      <c r="DD210" s="104"/>
      <c r="DE210" s="104"/>
      <c r="DF210" s="104"/>
      <c r="DG210" s="104"/>
      <c r="DH210" s="104"/>
      <c r="DI210" s="104"/>
      <c r="DJ210" s="104"/>
      <c r="DK210" s="104"/>
      <c r="DL210" s="104"/>
      <c r="DM210" s="104"/>
      <c r="DN210" s="104"/>
      <c r="DO210" s="104"/>
      <c r="DP210" s="104"/>
      <c r="DQ210" s="104"/>
      <c r="DR210" s="104"/>
      <c r="DS210" s="104"/>
      <c r="DT210" s="104"/>
      <c r="DU210" s="104"/>
      <c r="DV210" s="104"/>
      <c r="DW210" s="104"/>
      <c r="DX210" s="104"/>
      <c r="DY210" s="104"/>
      <c r="DZ210" s="104"/>
      <c r="EA210" s="104"/>
      <c r="EB210" s="104"/>
      <c r="EC210" s="104"/>
      <c r="ED210" s="104"/>
      <c r="EE210" s="104"/>
      <c r="EF210" s="104"/>
      <c r="EG210" s="104"/>
      <c r="EH210" s="104"/>
      <c r="EI210" s="104"/>
      <c r="EJ210" s="104"/>
      <c r="EK210" s="104"/>
      <c r="EL210" s="104"/>
      <c r="EM210" s="104"/>
      <c r="EN210" s="104"/>
      <c r="EO210" s="104"/>
      <c r="EP210" s="104"/>
      <c r="EQ210" s="104"/>
      <c r="ER210" s="104"/>
      <c r="ES210" s="104"/>
      <c r="ET210" s="104"/>
      <c r="EU210" s="104"/>
      <c r="EV210" s="104"/>
      <c r="EW210" s="104"/>
      <c r="EX210" s="104"/>
      <c r="EY210" s="104"/>
      <c r="EZ210" s="104"/>
      <c r="FA210" s="104"/>
      <c r="FB210" s="104"/>
      <c r="FC210" s="104"/>
      <c r="FD210" s="104"/>
      <c r="FE210" s="104"/>
      <c r="FF210" s="104"/>
      <c r="FG210" s="104"/>
      <c r="FH210" s="104"/>
      <c r="FI210" s="104"/>
      <c r="FJ210" s="104"/>
      <c r="FK210" s="104"/>
      <c r="FL210" s="104"/>
      <c r="FM210" s="104"/>
      <c r="FN210" s="104"/>
      <c r="FO210" s="104"/>
      <c r="FP210" s="104"/>
      <c r="FQ210" s="104"/>
      <c r="FR210" s="104"/>
      <c r="FS210" s="104"/>
      <c r="FT210" s="104"/>
      <c r="FU210" s="104"/>
      <c r="FV210" s="104"/>
      <c r="FW210" s="104"/>
      <c r="FX210" s="104"/>
      <c r="FY210" s="104"/>
      <c r="FZ210" s="104"/>
      <c r="GA210" s="104"/>
      <c r="GB210" s="104"/>
      <c r="GC210" s="104"/>
      <c r="GD210" s="104"/>
      <c r="GE210" s="104"/>
      <c r="GF210" s="104"/>
      <c r="GG210" s="104"/>
      <c r="GH210" s="104"/>
      <c r="GI210" s="104"/>
      <c r="GJ210" s="104"/>
      <c r="GK210" s="104"/>
      <c r="GL210" s="104"/>
      <c r="GM210" s="104"/>
      <c r="GN210" s="104"/>
      <c r="GO210" s="104"/>
      <c r="GP210" s="104"/>
      <c r="GQ210" s="104"/>
      <c r="GR210" s="104"/>
      <c r="GS210" s="104"/>
      <c r="GT210" s="104"/>
      <c r="GU210" s="104"/>
      <c r="GV210" s="104"/>
      <c r="GW210" s="104"/>
      <c r="GX210" s="104"/>
      <c r="GY210" s="104"/>
      <c r="GZ210" s="104"/>
      <c r="HA210" s="104"/>
      <c r="HB210" s="104"/>
      <c r="HC210" s="104"/>
      <c r="HD210" s="104"/>
      <c r="HE210" s="104"/>
      <c r="HF210" s="104"/>
      <c r="HG210" s="104"/>
      <c r="HH210" s="104"/>
      <c r="HI210" s="104"/>
      <c r="HJ210" s="104"/>
      <c r="HK210" s="104"/>
      <c r="HL210" s="104"/>
      <c r="HM210" s="104"/>
      <c r="HN210" s="104"/>
      <c r="HO210" s="104"/>
      <c r="HP210" s="104"/>
      <c r="HQ210" s="104"/>
      <c r="HR210" s="104"/>
      <c r="HS210" s="104"/>
      <c r="HT210" s="104"/>
      <c r="HU210" s="104"/>
      <c r="HV210" s="104"/>
      <c r="HW210" s="104"/>
      <c r="HX210" s="104"/>
      <c r="HY210" s="104"/>
      <c r="HZ210" s="104"/>
      <c r="IA210" s="104"/>
      <c r="IB210" s="104"/>
      <c r="IC210" s="104"/>
      <c r="ID210" s="104"/>
      <c r="IE210" s="104"/>
      <c r="IF210" s="104"/>
      <c r="IG210" s="104"/>
      <c r="IH210" s="104"/>
      <c r="II210" s="104"/>
      <c r="IJ210" s="104"/>
      <c r="IK210" s="104"/>
      <c r="IL210" s="104"/>
      <c r="IM210" s="104"/>
      <c r="IN210" s="104"/>
      <c r="IO210" s="104"/>
      <c r="IP210" s="104"/>
      <c r="IQ210" s="104"/>
      <c r="IR210" s="104"/>
      <c r="IS210" s="104"/>
      <c r="IT210" s="104"/>
      <c r="IU210" s="104"/>
    </row>
    <row r="211" s="64" customFormat="1" ht="18" customHeight="1" spans="1:255">
      <c r="A211" s="116" t="s">
        <v>339</v>
      </c>
      <c r="B211" s="116" t="s">
        <v>340</v>
      </c>
      <c r="C211" s="116">
        <v>2025</v>
      </c>
      <c r="D211" s="119" t="s">
        <v>345</v>
      </c>
      <c r="E211" s="119" t="s">
        <v>482</v>
      </c>
      <c r="F211" s="119" t="s">
        <v>483</v>
      </c>
      <c r="G211" s="117">
        <v>88</v>
      </c>
      <c r="H211" s="117">
        <v>-2</v>
      </c>
      <c r="I211" s="111">
        <f t="shared" si="104"/>
        <v>86</v>
      </c>
      <c r="J211" s="118">
        <v>70.84</v>
      </c>
      <c r="K211" s="111">
        <v>1</v>
      </c>
      <c r="L211" s="111">
        <v>71.84</v>
      </c>
      <c r="M211" s="111">
        <v>84.15</v>
      </c>
      <c r="N211" s="111">
        <v>0</v>
      </c>
      <c r="O211" s="111">
        <v>84.15</v>
      </c>
      <c r="P211" s="111">
        <v>60</v>
      </c>
      <c r="Q211" s="111">
        <v>0</v>
      </c>
      <c r="R211" s="111">
        <v>60</v>
      </c>
      <c r="S211" s="111">
        <v>60</v>
      </c>
      <c r="T211" s="111">
        <v>0.5</v>
      </c>
      <c r="U211" s="111">
        <v>60.5</v>
      </c>
      <c r="V211" s="111">
        <f t="shared" si="105"/>
        <v>72.7125</v>
      </c>
      <c r="W211" s="99">
        <v>71</v>
      </c>
      <c r="X211" s="99">
        <v>72</v>
      </c>
      <c r="Y211" s="57" t="s">
        <v>141</v>
      </c>
      <c r="Z211" s="99">
        <v>84</v>
      </c>
      <c r="AA211" s="105" t="s">
        <v>325</v>
      </c>
      <c r="AB211" s="115"/>
      <c r="AC211" s="115"/>
      <c r="AD211" s="115"/>
      <c r="AE211" s="104"/>
      <c r="AF211" s="104"/>
      <c r="AG211" s="104"/>
      <c r="AH211" s="104"/>
      <c r="AI211" s="104"/>
      <c r="AJ211" s="104"/>
      <c r="AK211" s="104"/>
      <c r="AL211" s="104"/>
      <c r="AM211" s="104"/>
      <c r="AN211" s="104"/>
      <c r="AO211" s="104"/>
      <c r="AP211" s="104"/>
      <c r="AQ211" s="104"/>
      <c r="AR211" s="104"/>
      <c r="AS211" s="104"/>
      <c r="AT211" s="104"/>
      <c r="AU211" s="104"/>
      <c r="AV211" s="104"/>
      <c r="AW211" s="104"/>
      <c r="AX211" s="104"/>
      <c r="AY211" s="104"/>
      <c r="AZ211" s="104"/>
      <c r="BA211" s="104"/>
      <c r="BB211" s="104"/>
      <c r="BC211" s="104"/>
      <c r="BD211" s="104"/>
      <c r="BE211" s="104"/>
      <c r="BF211" s="104"/>
      <c r="BG211" s="104"/>
      <c r="BH211" s="104"/>
      <c r="BI211" s="104"/>
      <c r="BJ211" s="104"/>
      <c r="BK211" s="104"/>
      <c r="BL211" s="104"/>
      <c r="BM211" s="104"/>
      <c r="BN211" s="104"/>
      <c r="BO211" s="104"/>
      <c r="BP211" s="104"/>
      <c r="BQ211" s="104"/>
      <c r="BR211" s="104"/>
      <c r="BS211" s="104"/>
      <c r="BT211" s="104"/>
      <c r="BU211" s="104"/>
      <c r="BV211" s="104"/>
      <c r="BW211" s="104"/>
      <c r="BX211" s="104"/>
      <c r="BY211" s="104"/>
      <c r="BZ211" s="104"/>
      <c r="CA211" s="104"/>
      <c r="CB211" s="104"/>
      <c r="CC211" s="104"/>
      <c r="CD211" s="104"/>
      <c r="CE211" s="104"/>
      <c r="CF211" s="104"/>
      <c r="CG211" s="104"/>
      <c r="CH211" s="104"/>
      <c r="CI211" s="104"/>
      <c r="CJ211" s="104"/>
      <c r="CK211" s="104"/>
      <c r="CL211" s="104"/>
      <c r="CM211" s="104"/>
      <c r="CN211" s="104"/>
      <c r="CO211" s="104"/>
      <c r="CP211" s="104"/>
      <c r="CQ211" s="104"/>
      <c r="CR211" s="104"/>
      <c r="CS211" s="104"/>
      <c r="CT211" s="104"/>
      <c r="CU211" s="104"/>
      <c r="CV211" s="104"/>
      <c r="CW211" s="104"/>
      <c r="CX211" s="104"/>
      <c r="CY211" s="104"/>
      <c r="CZ211" s="104"/>
      <c r="DA211" s="104"/>
      <c r="DB211" s="104"/>
      <c r="DC211" s="104"/>
      <c r="DD211" s="104"/>
      <c r="DE211" s="104"/>
      <c r="DF211" s="104"/>
      <c r="DG211" s="104"/>
      <c r="DH211" s="104"/>
      <c r="DI211" s="104"/>
      <c r="DJ211" s="104"/>
      <c r="DK211" s="104"/>
      <c r="DL211" s="104"/>
      <c r="DM211" s="104"/>
      <c r="DN211" s="104"/>
      <c r="DO211" s="104"/>
      <c r="DP211" s="104"/>
      <c r="DQ211" s="104"/>
      <c r="DR211" s="104"/>
      <c r="DS211" s="104"/>
      <c r="DT211" s="104"/>
      <c r="DU211" s="104"/>
      <c r="DV211" s="104"/>
      <c r="DW211" s="104"/>
      <c r="DX211" s="104"/>
      <c r="DY211" s="104"/>
      <c r="DZ211" s="104"/>
      <c r="EA211" s="104"/>
      <c r="EB211" s="104"/>
      <c r="EC211" s="104"/>
      <c r="ED211" s="104"/>
      <c r="EE211" s="104"/>
      <c r="EF211" s="104"/>
      <c r="EG211" s="104"/>
      <c r="EH211" s="104"/>
      <c r="EI211" s="104"/>
      <c r="EJ211" s="104"/>
      <c r="EK211" s="104"/>
      <c r="EL211" s="104"/>
      <c r="EM211" s="104"/>
      <c r="EN211" s="104"/>
      <c r="EO211" s="104"/>
      <c r="EP211" s="104"/>
      <c r="EQ211" s="104"/>
      <c r="ER211" s="104"/>
      <c r="ES211" s="104"/>
      <c r="ET211" s="104"/>
      <c r="EU211" s="104"/>
      <c r="EV211" s="104"/>
      <c r="EW211" s="104"/>
      <c r="EX211" s="104"/>
      <c r="EY211" s="104"/>
      <c r="EZ211" s="104"/>
      <c r="FA211" s="104"/>
      <c r="FB211" s="104"/>
      <c r="FC211" s="104"/>
      <c r="FD211" s="104"/>
      <c r="FE211" s="104"/>
      <c r="FF211" s="104"/>
      <c r="FG211" s="104"/>
      <c r="FH211" s="104"/>
      <c r="FI211" s="104"/>
      <c r="FJ211" s="104"/>
      <c r="FK211" s="104"/>
      <c r="FL211" s="104"/>
      <c r="FM211" s="104"/>
      <c r="FN211" s="104"/>
      <c r="FO211" s="104"/>
      <c r="FP211" s="104"/>
      <c r="FQ211" s="104"/>
      <c r="FR211" s="104"/>
      <c r="FS211" s="104"/>
      <c r="FT211" s="104"/>
      <c r="FU211" s="104"/>
      <c r="FV211" s="104"/>
      <c r="FW211" s="104"/>
      <c r="FX211" s="104"/>
      <c r="FY211" s="104"/>
      <c r="FZ211" s="104"/>
      <c r="GA211" s="104"/>
      <c r="GB211" s="104"/>
      <c r="GC211" s="104"/>
      <c r="GD211" s="104"/>
      <c r="GE211" s="104"/>
      <c r="GF211" s="104"/>
      <c r="GG211" s="104"/>
      <c r="GH211" s="104"/>
      <c r="GI211" s="104"/>
      <c r="GJ211" s="104"/>
      <c r="GK211" s="104"/>
      <c r="GL211" s="104"/>
      <c r="GM211" s="104"/>
      <c r="GN211" s="104"/>
      <c r="GO211" s="104"/>
      <c r="GP211" s="104"/>
      <c r="GQ211" s="104"/>
      <c r="GR211" s="104"/>
      <c r="GS211" s="104"/>
      <c r="GT211" s="104"/>
      <c r="GU211" s="104"/>
      <c r="GV211" s="104"/>
      <c r="GW211" s="104"/>
      <c r="GX211" s="104"/>
      <c r="GY211" s="104"/>
      <c r="GZ211" s="104"/>
      <c r="HA211" s="104"/>
      <c r="HB211" s="104"/>
      <c r="HC211" s="104"/>
      <c r="HD211" s="104"/>
      <c r="HE211" s="104"/>
      <c r="HF211" s="104"/>
      <c r="HG211" s="104"/>
      <c r="HH211" s="104"/>
      <c r="HI211" s="104"/>
      <c r="HJ211" s="104"/>
      <c r="HK211" s="104"/>
      <c r="HL211" s="104"/>
      <c r="HM211" s="104"/>
      <c r="HN211" s="104"/>
      <c r="HO211" s="104"/>
      <c r="HP211" s="104"/>
      <c r="HQ211" s="104"/>
      <c r="HR211" s="104"/>
      <c r="HS211" s="104"/>
      <c r="HT211" s="104"/>
      <c r="HU211" s="104"/>
      <c r="HV211" s="104"/>
      <c r="HW211" s="104"/>
      <c r="HX211" s="104"/>
      <c r="HY211" s="104"/>
      <c r="HZ211" s="104"/>
      <c r="IA211" s="104"/>
      <c r="IB211" s="104"/>
      <c r="IC211" s="104"/>
      <c r="ID211" s="104"/>
      <c r="IE211" s="104"/>
      <c r="IF211" s="104"/>
      <c r="IG211" s="104"/>
      <c r="IH211" s="104"/>
      <c r="II211" s="104"/>
      <c r="IJ211" s="104"/>
      <c r="IK211" s="104"/>
      <c r="IL211" s="104"/>
      <c r="IM211" s="104"/>
      <c r="IN211" s="104"/>
      <c r="IO211" s="104"/>
      <c r="IP211" s="104"/>
      <c r="IQ211" s="104"/>
      <c r="IR211" s="104"/>
      <c r="IS211" s="104"/>
      <c r="IT211" s="104"/>
      <c r="IU211" s="104"/>
    </row>
    <row r="212" s="64" customFormat="1" ht="18" customHeight="1" spans="1:255">
      <c r="A212" s="116" t="s">
        <v>339</v>
      </c>
      <c r="B212" s="116" t="s">
        <v>340</v>
      </c>
      <c r="C212" s="116">
        <v>2025</v>
      </c>
      <c r="D212" s="119" t="s">
        <v>345</v>
      </c>
      <c r="E212" s="119" t="s">
        <v>484</v>
      </c>
      <c r="F212" s="119" t="s">
        <v>485</v>
      </c>
      <c r="G212" s="117">
        <v>88</v>
      </c>
      <c r="H212" s="117">
        <v>0</v>
      </c>
      <c r="I212" s="111">
        <f t="shared" si="104"/>
        <v>88</v>
      </c>
      <c r="J212" s="118">
        <v>71.95</v>
      </c>
      <c r="K212" s="111">
        <v>0</v>
      </c>
      <c r="L212" s="111">
        <v>71.95</v>
      </c>
      <c r="M212" s="111">
        <v>73.05</v>
      </c>
      <c r="N212" s="111">
        <v>0</v>
      </c>
      <c r="O212" s="111">
        <v>73.05</v>
      </c>
      <c r="P212" s="111">
        <v>60</v>
      </c>
      <c r="Q212" s="111">
        <v>0</v>
      </c>
      <c r="R212" s="111">
        <v>60</v>
      </c>
      <c r="S212" s="111">
        <v>60</v>
      </c>
      <c r="T212" s="111">
        <v>0</v>
      </c>
      <c r="U212" s="111">
        <v>60</v>
      </c>
      <c r="V212" s="111">
        <f t="shared" si="105"/>
        <v>72.415</v>
      </c>
      <c r="W212" s="99">
        <v>72</v>
      </c>
      <c r="X212" s="99">
        <v>69</v>
      </c>
      <c r="Y212" s="57" t="s">
        <v>141</v>
      </c>
      <c r="Z212" s="99">
        <v>84</v>
      </c>
      <c r="AA212" s="105" t="s">
        <v>325</v>
      </c>
      <c r="AB212" s="115"/>
      <c r="AC212" s="115"/>
      <c r="AD212" s="115"/>
      <c r="AE212" s="104"/>
      <c r="AF212" s="104"/>
      <c r="AG212" s="104"/>
      <c r="AH212" s="104"/>
      <c r="AI212" s="104"/>
      <c r="AJ212" s="104"/>
      <c r="AK212" s="104"/>
      <c r="AL212" s="104"/>
      <c r="AM212" s="104"/>
      <c r="AN212" s="104"/>
      <c r="AO212" s="104"/>
      <c r="AP212" s="104"/>
      <c r="AQ212" s="104"/>
      <c r="AR212" s="104"/>
      <c r="AS212" s="104"/>
      <c r="AT212" s="104"/>
      <c r="AU212" s="104"/>
      <c r="AV212" s="104"/>
      <c r="AW212" s="104"/>
      <c r="AX212" s="104"/>
      <c r="AY212" s="104"/>
      <c r="AZ212" s="104"/>
      <c r="BA212" s="104"/>
      <c r="BB212" s="104"/>
      <c r="BC212" s="104"/>
      <c r="BD212" s="104"/>
      <c r="BE212" s="104"/>
      <c r="BF212" s="104"/>
      <c r="BG212" s="104"/>
      <c r="BH212" s="104"/>
      <c r="BI212" s="104"/>
      <c r="BJ212" s="104"/>
      <c r="BK212" s="104"/>
      <c r="BL212" s="104"/>
      <c r="BM212" s="104"/>
      <c r="BN212" s="104"/>
      <c r="BO212" s="104"/>
      <c r="BP212" s="104"/>
      <c r="BQ212" s="104"/>
      <c r="BR212" s="104"/>
      <c r="BS212" s="104"/>
      <c r="BT212" s="104"/>
      <c r="BU212" s="104"/>
      <c r="BV212" s="104"/>
      <c r="BW212" s="104"/>
      <c r="BX212" s="104"/>
      <c r="BY212" s="104"/>
      <c r="BZ212" s="104"/>
      <c r="CA212" s="104"/>
      <c r="CB212" s="104"/>
      <c r="CC212" s="104"/>
      <c r="CD212" s="104"/>
      <c r="CE212" s="104"/>
      <c r="CF212" s="104"/>
      <c r="CG212" s="104"/>
      <c r="CH212" s="104"/>
      <c r="CI212" s="104"/>
      <c r="CJ212" s="104"/>
      <c r="CK212" s="104"/>
      <c r="CL212" s="104"/>
      <c r="CM212" s="104"/>
      <c r="CN212" s="104"/>
      <c r="CO212" s="104"/>
      <c r="CP212" s="104"/>
      <c r="CQ212" s="104"/>
      <c r="CR212" s="104"/>
      <c r="CS212" s="104"/>
      <c r="CT212" s="104"/>
      <c r="CU212" s="104"/>
      <c r="CV212" s="104"/>
      <c r="CW212" s="104"/>
      <c r="CX212" s="104"/>
      <c r="CY212" s="104"/>
      <c r="CZ212" s="104"/>
      <c r="DA212" s="104"/>
      <c r="DB212" s="104"/>
      <c r="DC212" s="104"/>
      <c r="DD212" s="104"/>
      <c r="DE212" s="104"/>
      <c r="DF212" s="104"/>
      <c r="DG212" s="104"/>
      <c r="DH212" s="104"/>
      <c r="DI212" s="104"/>
      <c r="DJ212" s="104"/>
      <c r="DK212" s="104"/>
      <c r="DL212" s="104"/>
      <c r="DM212" s="104"/>
      <c r="DN212" s="104"/>
      <c r="DO212" s="104"/>
      <c r="DP212" s="104"/>
      <c r="DQ212" s="104"/>
      <c r="DR212" s="104"/>
      <c r="DS212" s="104"/>
      <c r="DT212" s="104"/>
      <c r="DU212" s="104"/>
      <c r="DV212" s="104"/>
      <c r="DW212" s="104"/>
      <c r="DX212" s="104"/>
      <c r="DY212" s="104"/>
      <c r="DZ212" s="104"/>
      <c r="EA212" s="104"/>
      <c r="EB212" s="104"/>
      <c r="EC212" s="104"/>
      <c r="ED212" s="104"/>
      <c r="EE212" s="104"/>
      <c r="EF212" s="104"/>
      <c r="EG212" s="104"/>
      <c r="EH212" s="104"/>
      <c r="EI212" s="104"/>
      <c r="EJ212" s="104"/>
      <c r="EK212" s="104"/>
      <c r="EL212" s="104"/>
      <c r="EM212" s="104"/>
      <c r="EN212" s="104"/>
      <c r="EO212" s="104"/>
      <c r="EP212" s="104"/>
      <c r="EQ212" s="104"/>
      <c r="ER212" s="104"/>
      <c r="ES212" s="104"/>
      <c r="ET212" s="104"/>
      <c r="EU212" s="104"/>
      <c r="EV212" s="104"/>
      <c r="EW212" s="104"/>
      <c r="EX212" s="104"/>
      <c r="EY212" s="104"/>
      <c r="EZ212" s="104"/>
      <c r="FA212" s="104"/>
      <c r="FB212" s="104"/>
      <c r="FC212" s="104"/>
      <c r="FD212" s="104"/>
      <c r="FE212" s="104"/>
      <c r="FF212" s="104"/>
      <c r="FG212" s="104"/>
      <c r="FH212" s="104"/>
      <c r="FI212" s="104"/>
      <c r="FJ212" s="104"/>
      <c r="FK212" s="104"/>
      <c r="FL212" s="104"/>
      <c r="FM212" s="104"/>
      <c r="FN212" s="104"/>
      <c r="FO212" s="104"/>
      <c r="FP212" s="104"/>
      <c r="FQ212" s="104"/>
      <c r="FR212" s="104"/>
      <c r="FS212" s="104"/>
      <c r="FT212" s="104"/>
      <c r="FU212" s="104"/>
      <c r="FV212" s="104"/>
      <c r="FW212" s="104"/>
      <c r="FX212" s="104"/>
      <c r="FY212" s="104"/>
      <c r="FZ212" s="104"/>
      <c r="GA212" s="104"/>
      <c r="GB212" s="104"/>
      <c r="GC212" s="104"/>
      <c r="GD212" s="104"/>
      <c r="GE212" s="104"/>
      <c r="GF212" s="104"/>
      <c r="GG212" s="104"/>
      <c r="GH212" s="104"/>
      <c r="GI212" s="104"/>
      <c r="GJ212" s="104"/>
      <c r="GK212" s="104"/>
      <c r="GL212" s="104"/>
      <c r="GM212" s="104"/>
      <c r="GN212" s="104"/>
      <c r="GO212" s="104"/>
      <c r="GP212" s="104"/>
      <c r="GQ212" s="104"/>
      <c r="GR212" s="104"/>
      <c r="GS212" s="104"/>
      <c r="GT212" s="104"/>
      <c r="GU212" s="104"/>
      <c r="GV212" s="104"/>
      <c r="GW212" s="104"/>
      <c r="GX212" s="104"/>
      <c r="GY212" s="104"/>
      <c r="GZ212" s="104"/>
      <c r="HA212" s="104"/>
      <c r="HB212" s="104"/>
      <c r="HC212" s="104"/>
      <c r="HD212" s="104"/>
      <c r="HE212" s="104"/>
      <c r="HF212" s="104"/>
      <c r="HG212" s="104"/>
      <c r="HH212" s="104"/>
      <c r="HI212" s="104"/>
      <c r="HJ212" s="104"/>
      <c r="HK212" s="104"/>
      <c r="HL212" s="104"/>
      <c r="HM212" s="104"/>
      <c r="HN212" s="104"/>
      <c r="HO212" s="104"/>
      <c r="HP212" s="104"/>
      <c r="HQ212" s="104"/>
      <c r="HR212" s="104"/>
      <c r="HS212" s="104"/>
      <c r="HT212" s="104"/>
      <c r="HU212" s="104"/>
      <c r="HV212" s="104"/>
      <c r="HW212" s="104"/>
      <c r="HX212" s="104"/>
      <c r="HY212" s="104"/>
      <c r="HZ212" s="104"/>
      <c r="IA212" s="104"/>
      <c r="IB212" s="104"/>
      <c r="IC212" s="104"/>
      <c r="ID212" s="104"/>
      <c r="IE212" s="104"/>
      <c r="IF212" s="104"/>
      <c r="IG212" s="104"/>
      <c r="IH212" s="104"/>
      <c r="II212" s="104"/>
      <c r="IJ212" s="104"/>
      <c r="IK212" s="104"/>
      <c r="IL212" s="104"/>
      <c r="IM212" s="104"/>
      <c r="IN212" s="104"/>
      <c r="IO212" s="104"/>
      <c r="IP212" s="104"/>
      <c r="IQ212" s="104"/>
      <c r="IR212" s="104"/>
      <c r="IS212" s="104"/>
      <c r="IT212" s="104"/>
      <c r="IU212" s="104"/>
    </row>
    <row r="213" s="64" customFormat="1" ht="18" customHeight="1" spans="1:255">
      <c r="A213" s="116" t="s">
        <v>339</v>
      </c>
      <c r="B213" s="116" t="s">
        <v>340</v>
      </c>
      <c r="C213" s="116">
        <v>2025</v>
      </c>
      <c r="D213" s="119" t="s">
        <v>345</v>
      </c>
      <c r="E213" s="119" t="s">
        <v>486</v>
      </c>
      <c r="F213" s="119" t="s">
        <v>487</v>
      </c>
      <c r="G213" s="117">
        <v>88</v>
      </c>
      <c r="H213" s="117">
        <v>-3</v>
      </c>
      <c r="I213" s="111">
        <f t="shared" si="104"/>
        <v>85</v>
      </c>
      <c r="J213" s="118">
        <v>72.18</v>
      </c>
      <c r="K213" s="111">
        <v>0</v>
      </c>
      <c r="L213" s="111">
        <v>72.18</v>
      </c>
      <c r="M213" s="111">
        <v>72.75</v>
      </c>
      <c r="N213" s="111">
        <v>0</v>
      </c>
      <c r="O213" s="111">
        <v>72.75</v>
      </c>
      <c r="P213" s="111">
        <v>60</v>
      </c>
      <c r="Q213" s="111">
        <v>0</v>
      </c>
      <c r="R213" s="111">
        <v>60</v>
      </c>
      <c r="S213" s="111">
        <v>60</v>
      </c>
      <c r="T213" s="111">
        <v>0</v>
      </c>
      <c r="U213" s="111">
        <v>60</v>
      </c>
      <c r="V213" s="111">
        <f t="shared" si="105"/>
        <v>72.2725</v>
      </c>
      <c r="W213" s="99">
        <v>73</v>
      </c>
      <c r="X213" s="99">
        <v>68</v>
      </c>
      <c r="Y213" s="57" t="s">
        <v>141</v>
      </c>
      <c r="Z213" s="99">
        <v>84</v>
      </c>
      <c r="AA213" s="105" t="s">
        <v>325</v>
      </c>
      <c r="AB213" s="115"/>
      <c r="AC213" s="115"/>
      <c r="AD213" s="115"/>
      <c r="AE213" s="104"/>
      <c r="AF213" s="104"/>
      <c r="AG213" s="104"/>
      <c r="AH213" s="104"/>
      <c r="AI213" s="104"/>
      <c r="AJ213" s="104"/>
      <c r="AK213" s="104"/>
      <c r="AL213" s="104"/>
      <c r="AM213" s="104"/>
      <c r="AN213" s="104"/>
      <c r="AO213" s="104"/>
      <c r="AP213" s="104"/>
      <c r="AQ213" s="104"/>
      <c r="AR213" s="104"/>
      <c r="AS213" s="104"/>
      <c r="AT213" s="104"/>
      <c r="AU213" s="104"/>
      <c r="AV213" s="104"/>
      <c r="AW213" s="104"/>
      <c r="AX213" s="104"/>
      <c r="AY213" s="104"/>
      <c r="AZ213" s="104"/>
      <c r="BA213" s="104"/>
      <c r="BB213" s="104"/>
      <c r="BC213" s="104"/>
      <c r="BD213" s="104"/>
      <c r="BE213" s="104"/>
      <c r="BF213" s="104"/>
      <c r="BG213" s="104"/>
      <c r="BH213" s="104"/>
      <c r="BI213" s="104"/>
      <c r="BJ213" s="104"/>
      <c r="BK213" s="104"/>
      <c r="BL213" s="104"/>
      <c r="BM213" s="104"/>
      <c r="BN213" s="104"/>
      <c r="BO213" s="104"/>
      <c r="BP213" s="104"/>
      <c r="BQ213" s="104"/>
      <c r="BR213" s="104"/>
      <c r="BS213" s="104"/>
      <c r="BT213" s="104"/>
      <c r="BU213" s="104"/>
      <c r="BV213" s="104"/>
      <c r="BW213" s="104"/>
      <c r="BX213" s="104"/>
      <c r="BY213" s="104"/>
      <c r="BZ213" s="104"/>
      <c r="CA213" s="104"/>
      <c r="CB213" s="104"/>
      <c r="CC213" s="104"/>
      <c r="CD213" s="104"/>
      <c r="CE213" s="104"/>
      <c r="CF213" s="104"/>
      <c r="CG213" s="104"/>
      <c r="CH213" s="104"/>
      <c r="CI213" s="104"/>
      <c r="CJ213" s="104"/>
      <c r="CK213" s="104"/>
      <c r="CL213" s="104"/>
      <c r="CM213" s="104"/>
      <c r="CN213" s="104"/>
      <c r="CO213" s="104"/>
      <c r="CP213" s="104"/>
      <c r="CQ213" s="104"/>
      <c r="CR213" s="104"/>
      <c r="CS213" s="104"/>
      <c r="CT213" s="104"/>
      <c r="CU213" s="104"/>
      <c r="CV213" s="104"/>
      <c r="CW213" s="104"/>
      <c r="CX213" s="104"/>
      <c r="CY213" s="104"/>
      <c r="CZ213" s="104"/>
      <c r="DA213" s="104"/>
      <c r="DB213" s="104"/>
      <c r="DC213" s="104"/>
      <c r="DD213" s="104"/>
      <c r="DE213" s="104"/>
      <c r="DF213" s="104"/>
      <c r="DG213" s="104"/>
      <c r="DH213" s="104"/>
      <c r="DI213" s="104"/>
      <c r="DJ213" s="104"/>
      <c r="DK213" s="104"/>
      <c r="DL213" s="104"/>
      <c r="DM213" s="104"/>
      <c r="DN213" s="104"/>
      <c r="DO213" s="104"/>
      <c r="DP213" s="104"/>
      <c r="DQ213" s="104"/>
      <c r="DR213" s="104"/>
      <c r="DS213" s="104"/>
      <c r="DT213" s="104"/>
      <c r="DU213" s="104"/>
      <c r="DV213" s="104"/>
      <c r="DW213" s="104"/>
      <c r="DX213" s="104"/>
      <c r="DY213" s="104"/>
      <c r="DZ213" s="104"/>
      <c r="EA213" s="104"/>
      <c r="EB213" s="104"/>
      <c r="EC213" s="104"/>
      <c r="ED213" s="104"/>
      <c r="EE213" s="104"/>
      <c r="EF213" s="104"/>
      <c r="EG213" s="104"/>
      <c r="EH213" s="104"/>
      <c r="EI213" s="104"/>
      <c r="EJ213" s="104"/>
      <c r="EK213" s="104"/>
      <c r="EL213" s="104"/>
      <c r="EM213" s="104"/>
      <c r="EN213" s="104"/>
      <c r="EO213" s="104"/>
      <c r="EP213" s="104"/>
      <c r="EQ213" s="104"/>
      <c r="ER213" s="104"/>
      <c r="ES213" s="104"/>
      <c r="ET213" s="104"/>
      <c r="EU213" s="104"/>
      <c r="EV213" s="104"/>
      <c r="EW213" s="104"/>
      <c r="EX213" s="104"/>
      <c r="EY213" s="104"/>
      <c r="EZ213" s="104"/>
      <c r="FA213" s="104"/>
      <c r="FB213" s="104"/>
      <c r="FC213" s="104"/>
      <c r="FD213" s="104"/>
      <c r="FE213" s="104"/>
      <c r="FF213" s="104"/>
      <c r="FG213" s="104"/>
      <c r="FH213" s="104"/>
      <c r="FI213" s="104"/>
      <c r="FJ213" s="104"/>
      <c r="FK213" s="104"/>
      <c r="FL213" s="104"/>
      <c r="FM213" s="104"/>
      <c r="FN213" s="104"/>
      <c r="FO213" s="104"/>
      <c r="FP213" s="104"/>
      <c r="FQ213" s="104"/>
      <c r="FR213" s="104"/>
      <c r="FS213" s="104"/>
      <c r="FT213" s="104"/>
      <c r="FU213" s="104"/>
      <c r="FV213" s="104"/>
      <c r="FW213" s="104"/>
      <c r="FX213" s="104"/>
      <c r="FY213" s="104"/>
      <c r="FZ213" s="104"/>
      <c r="GA213" s="104"/>
      <c r="GB213" s="104"/>
      <c r="GC213" s="104"/>
      <c r="GD213" s="104"/>
      <c r="GE213" s="104"/>
      <c r="GF213" s="104"/>
      <c r="GG213" s="104"/>
      <c r="GH213" s="104"/>
      <c r="GI213" s="104"/>
      <c r="GJ213" s="104"/>
      <c r="GK213" s="104"/>
      <c r="GL213" s="104"/>
      <c r="GM213" s="104"/>
      <c r="GN213" s="104"/>
      <c r="GO213" s="104"/>
      <c r="GP213" s="104"/>
      <c r="GQ213" s="104"/>
      <c r="GR213" s="104"/>
      <c r="GS213" s="104"/>
      <c r="GT213" s="104"/>
      <c r="GU213" s="104"/>
      <c r="GV213" s="104"/>
      <c r="GW213" s="104"/>
      <c r="GX213" s="104"/>
      <c r="GY213" s="104"/>
      <c r="GZ213" s="104"/>
      <c r="HA213" s="104"/>
      <c r="HB213" s="104"/>
      <c r="HC213" s="104"/>
      <c r="HD213" s="104"/>
      <c r="HE213" s="104"/>
      <c r="HF213" s="104"/>
      <c r="HG213" s="104"/>
      <c r="HH213" s="104"/>
      <c r="HI213" s="104"/>
      <c r="HJ213" s="104"/>
      <c r="HK213" s="104"/>
      <c r="HL213" s="104"/>
      <c r="HM213" s="104"/>
      <c r="HN213" s="104"/>
      <c r="HO213" s="104"/>
      <c r="HP213" s="104"/>
      <c r="HQ213" s="104"/>
      <c r="HR213" s="104"/>
      <c r="HS213" s="104"/>
      <c r="HT213" s="104"/>
      <c r="HU213" s="104"/>
      <c r="HV213" s="104"/>
      <c r="HW213" s="104"/>
      <c r="HX213" s="104"/>
      <c r="HY213" s="104"/>
      <c r="HZ213" s="104"/>
      <c r="IA213" s="104"/>
      <c r="IB213" s="104"/>
      <c r="IC213" s="104"/>
      <c r="ID213" s="104"/>
      <c r="IE213" s="104"/>
      <c r="IF213" s="104"/>
      <c r="IG213" s="104"/>
      <c r="IH213" s="104"/>
      <c r="II213" s="104"/>
      <c r="IJ213" s="104"/>
      <c r="IK213" s="104"/>
      <c r="IL213" s="104"/>
      <c r="IM213" s="104"/>
      <c r="IN213" s="104"/>
      <c r="IO213" s="104"/>
      <c r="IP213" s="104"/>
      <c r="IQ213" s="104"/>
      <c r="IR213" s="104"/>
      <c r="IS213" s="104"/>
      <c r="IT213" s="104"/>
      <c r="IU213" s="104"/>
    </row>
    <row r="214" s="64" customFormat="1" ht="18" customHeight="1" spans="1:255">
      <c r="A214" s="116" t="s">
        <v>339</v>
      </c>
      <c r="B214" s="116" t="s">
        <v>340</v>
      </c>
      <c r="C214" s="116">
        <v>2025</v>
      </c>
      <c r="D214" s="119" t="s">
        <v>345</v>
      </c>
      <c r="E214" s="119" t="s">
        <v>488</v>
      </c>
      <c r="F214" s="119" t="s">
        <v>489</v>
      </c>
      <c r="G214" s="117">
        <v>88</v>
      </c>
      <c r="H214" s="117">
        <v>-2.3</v>
      </c>
      <c r="I214" s="111">
        <f t="shared" si="104"/>
        <v>85.7</v>
      </c>
      <c r="J214" s="118">
        <v>68.74</v>
      </c>
      <c r="K214" s="111">
        <v>1</v>
      </c>
      <c r="L214" s="111">
        <v>69.74</v>
      </c>
      <c r="M214" s="111">
        <v>66.2</v>
      </c>
      <c r="N214" s="111">
        <v>0</v>
      </c>
      <c r="O214" s="111">
        <v>66.2</v>
      </c>
      <c r="P214" s="111">
        <v>60</v>
      </c>
      <c r="Q214" s="111">
        <v>0</v>
      </c>
      <c r="R214" s="111">
        <v>60</v>
      </c>
      <c r="S214" s="111">
        <v>60</v>
      </c>
      <c r="T214" s="111">
        <v>15</v>
      </c>
      <c r="U214" s="111">
        <v>75</v>
      </c>
      <c r="V214" s="111">
        <f t="shared" si="105"/>
        <v>70.935</v>
      </c>
      <c r="W214" s="99">
        <v>74</v>
      </c>
      <c r="X214" s="99">
        <v>76</v>
      </c>
      <c r="Y214" s="57" t="s">
        <v>141</v>
      </c>
      <c r="Z214" s="99">
        <v>84</v>
      </c>
      <c r="AA214" s="105" t="s">
        <v>325</v>
      </c>
      <c r="AB214" s="115"/>
      <c r="AC214" s="115"/>
      <c r="AD214" s="115"/>
      <c r="AE214" s="104"/>
      <c r="AF214" s="104"/>
      <c r="AG214" s="104"/>
      <c r="AH214" s="104"/>
      <c r="AI214" s="104"/>
      <c r="AJ214" s="104"/>
      <c r="AK214" s="104"/>
      <c r="AL214" s="104"/>
      <c r="AM214" s="104"/>
      <c r="AN214" s="104"/>
      <c r="AO214" s="104"/>
      <c r="AP214" s="104"/>
      <c r="AQ214" s="104"/>
      <c r="AR214" s="104"/>
      <c r="AS214" s="104"/>
      <c r="AT214" s="104"/>
      <c r="AU214" s="104"/>
      <c r="AV214" s="104"/>
      <c r="AW214" s="104"/>
      <c r="AX214" s="104"/>
      <c r="AY214" s="104"/>
      <c r="AZ214" s="104"/>
      <c r="BA214" s="104"/>
      <c r="BB214" s="104"/>
      <c r="BC214" s="104"/>
      <c r="BD214" s="104"/>
      <c r="BE214" s="104"/>
      <c r="BF214" s="104"/>
      <c r="BG214" s="104"/>
      <c r="BH214" s="104"/>
      <c r="BI214" s="104"/>
      <c r="BJ214" s="104"/>
      <c r="BK214" s="104"/>
      <c r="BL214" s="104"/>
      <c r="BM214" s="104"/>
      <c r="BN214" s="104"/>
      <c r="BO214" s="104"/>
      <c r="BP214" s="104"/>
      <c r="BQ214" s="104"/>
      <c r="BR214" s="104"/>
      <c r="BS214" s="104"/>
      <c r="BT214" s="104"/>
      <c r="BU214" s="104"/>
      <c r="BV214" s="104"/>
      <c r="BW214" s="104"/>
      <c r="BX214" s="104"/>
      <c r="BY214" s="104"/>
      <c r="BZ214" s="104"/>
      <c r="CA214" s="104"/>
      <c r="CB214" s="104"/>
      <c r="CC214" s="104"/>
      <c r="CD214" s="104"/>
      <c r="CE214" s="104"/>
      <c r="CF214" s="104"/>
      <c r="CG214" s="104"/>
      <c r="CH214" s="104"/>
      <c r="CI214" s="104"/>
      <c r="CJ214" s="104"/>
      <c r="CK214" s="104"/>
      <c r="CL214" s="104"/>
      <c r="CM214" s="104"/>
      <c r="CN214" s="104"/>
      <c r="CO214" s="104"/>
      <c r="CP214" s="104"/>
      <c r="CQ214" s="104"/>
      <c r="CR214" s="104"/>
      <c r="CS214" s="104"/>
      <c r="CT214" s="104"/>
      <c r="CU214" s="104"/>
      <c r="CV214" s="104"/>
      <c r="CW214" s="104"/>
      <c r="CX214" s="104"/>
      <c r="CY214" s="104"/>
      <c r="CZ214" s="104"/>
      <c r="DA214" s="104"/>
      <c r="DB214" s="104"/>
      <c r="DC214" s="104"/>
      <c r="DD214" s="104"/>
      <c r="DE214" s="104"/>
      <c r="DF214" s="104"/>
      <c r="DG214" s="104"/>
      <c r="DH214" s="104"/>
      <c r="DI214" s="104"/>
      <c r="DJ214" s="104"/>
      <c r="DK214" s="104"/>
      <c r="DL214" s="104"/>
      <c r="DM214" s="104"/>
      <c r="DN214" s="104"/>
      <c r="DO214" s="104"/>
      <c r="DP214" s="104"/>
      <c r="DQ214" s="104"/>
      <c r="DR214" s="104"/>
      <c r="DS214" s="104"/>
      <c r="DT214" s="104"/>
      <c r="DU214" s="104"/>
      <c r="DV214" s="104"/>
      <c r="DW214" s="104"/>
      <c r="DX214" s="104"/>
      <c r="DY214" s="104"/>
      <c r="DZ214" s="104"/>
      <c r="EA214" s="104"/>
      <c r="EB214" s="104"/>
      <c r="EC214" s="104"/>
      <c r="ED214" s="104"/>
      <c r="EE214" s="104"/>
      <c r="EF214" s="104"/>
      <c r="EG214" s="104"/>
      <c r="EH214" s="104"/>
      <c r="EI214" s="104"/>
      <c r="EJ214" s="104"/>
      <c r="EK214" s="104"/>
      <c r="EL214" s="104"/>
      <c r="EM214" s="104"/>
      <c r="EN214" s="104"/>
      <c r="EO214" s="104"/>
      <c r="EP214" s="104"/>
      <c r="EQ214" s="104"/>
      <c r="ER214" s="104"/>
      <c r="ES214" s="104"/>
      <c r="ET214" s="104"/>
      <c r="EU214" s="104"/>
      <c r="EV214" s="104"/>
      <c r="EW214" s="104"/>
      <c r="EX214" s="104"/>
      <c r="EY214" s="104"/>
      <c r="EZ214" s="104"/>
      <c r="FA214" s="104"/>
      <c r="FB214" s="104"/>
      <c r="FC214" s="104"/>
      <c r="FD214" s="104"/>
      <c r="FE214" s="104"/>
      <c r="FF214" s="104"/>
      <c r="FG214" s="104"/>
      <c r="FH214" s="104"/>
      <c r="FI214" s="104"/>
      <c r="FJ214" s="104"/>
      <c r="FK214" s="104"/>
      <c r="FL214" s="104"/>
      <c r="FM214" s="104"/>
      <c r="FN214" s="104"/>
      <c r="FO214" s="104"/>
      <c r="FP214" s="104"/>
      <c r="FQ214" s="104"/>
      <c r="FR214" s="104"/>
      <c r="FS214" s="104"/>
      <c r="FT214" s="104"/>
      <c r="FU214" s="104"/>
      <c r="FV214" s="104"/>
      <c r="FW214" s="104"/>
      <c r="FX214" s="104"/>
      <c r="FY214" s="104"/>
      <c r="FZ214" s="104"/>
      <c r="GA214" s="104"/>
      <c r="GB214" s="104"/>
      <c r="GC214" s="104"/>
      <c r="GD214" s="104"/>
      <c r="GE214" s="104"/>
      <c r="GF214" s="104"/>
      <c r="GG214" s="104"/>
      <c r="GH214" s="104"/>
      <c r="GI214" s="104"/>
      <c r="GJ214" s="104"/>
      <c r="GK214" s="104"/>
      <c r="GL214" s="104"/>
      <c r="GM214" s="104"/>
      <c r="GN214" s="104"/>
      <c r="GO214" s="104"/>
      <c r="GP214" s="104"/>
      <c r="GQ214" s="104"/>
      <c r="GR214" s="104"/>
      <c r="GS214" s="104"/>
      <c r="GT214" s="104"/>
      <c r="GU214" s="104"/>
      <c r="GV214" s="104"/>
      <c r="GW214" s="104"/>
      <c r="GX214" s="104"/>
      <c r="GY214" s="104"/>
      <c r="GZ214" s="104"/>
      <c r="HA214" s="104"/>
      <c r="HB214" s="104"/>
      <c r="HC214" s="104"/>
      <c r="HD214" s="104"/>
      <c r="HE214" s="104"/>
      <c r="HF214" s="104"/>
      <c r="HG214" s="104"/>
      <c r="HH214" s="104"/>
      <c r="HI214" s="104"/>
      <c r="HJ214" s="104"/>
      <c r="HK214" s="104"/>
      <c r="HL214" s="104"/>
      <c r="HM214" s="104"/>
      <c r="HN214" s="104"/>
      <c r="HO214" s="104"/>
      <c r="HP214" s="104"/>
      <c r="HQ214" s="104"/>
      <c r="HR214" s="104"/>
      <c r="HS214" s="104"/>
      <c r="HT214" s="104"/>
      <c r="HU214" s="104"/>
      <c r="HV214" s="104"/>
      <c r="HW214" s="104"/>
      <c r="HX214" s="104"/>
      <c r="HY214" s="104"/>
      <c r="HZ214" s="104"/>
      <c r="IA214" s="104"/>
      <c r="IB214" s="104"/>
      <c r="IC214" s="104"/>
      <c r="ID214" s="104"/>
      <c r="IE214" s="104"/>
      <c r="IF214" s="104"/>
      <c r="IG214" s="104"/>
      <c r="IH214" s="104"/>
      <c r="II214" s="104"/>
      <c r="IJ214" s="104"/>
      <c r="IK214" s="104"/>
      <c r="IL214" s="104"/>
      <c r="IM214" s="104"/>
      <c r="IN214" s="104"/>
      <c r="IO214" s="104"/>
      <c r="IP214" s="104"/>
      <c r="IQ214" s="104"/>
      <c r="IR214" s="104"/>
      <c r="IS214" s="104"/>
      <c r="IT214" s="104"/>
      <c r="IU214" s="104"/>
    </row>
    <row r="215" s="64" customFormat="1" ht="18" customHeight="1" spans="1:255">
      <c r="A215" s="116" t="s">
        <v>339</v>
      </c>
      <c r="B215" s="116" t="s">
        <v>340</v>
      </c>
      <c r="C215" s="116">
        <v>2025</v>
      </c>
      <c r="D215" s="116" t="s">
        <v>341</v>
      </c>
      <c r="E215" s="116" t="s">
        <v>490</v>
      </c>
      <c r="F215" s="116" t="s">
        <v>491</v>
      </c>
      <c r="G215" s="117">
        <v>88</v>
      </c>
      <c r="H215" s="117">
        <v>-0.3</v>
      </c>
      <c r="I215" s="111">
        <f t="shared" si="104"/>
        <v>87.7</v>
      </c>
      <c r="J215" s="118">
        <v>69.0352941176471</v>
      </c>
      <c r="K215" s="111">
        <v>0</v>
      </c>
      <c r="L215" s="111">
        <f t="shared" ref="L215:L217" si="106">J215+K215</f>
        <v>69.0352941176471</v>
      </c>
      <c r="M215" s="111">
        <v>77.55</v>
      </c>
      <c r="N215" s="111">
        <v>0</v>
      </c>
      <c r="O215" s="111">
        <f t="shared" ref="O215:O217" si="107">M215+N215</f>
        <v>77.55</v>
      </c>
      <c r="P215" s="111">
        <v>60</v>
      </c>
      <c r="Q215" s="111">
        <v>0</v>
      </c>
      <c r="R215" s="111">
        <f t="shared" ref="R215:R217" si="108">P215+Q215</f>
        <v>60</v>
      </c>
      <c r="S215" s="111">
        <v>60</v>
      </c>
      <c r="T215" s="111">
        <v>0</v>
      </c>
      <c r="U215" s="111">
        <f t="shared" ref="U215:U217" si="109">S215+T215</f>
        <v>60</v>
      </c>
      <c r="V215" s="111">
        <f t="shared" si="105"/>
        <v>70.4239705882353</v>
      </c>
      <c r="W215" s="99">
        <v>75</v>
      </c>
      <c r="X215" s="99">
        <v>75</v>
      </c>
      <c r="Y215" s="57" t="s">
        <v>141</v>
      </c>
      <c r="Z215" s="99">
        <v>84</v>
      </c>
      <c r="AA215" s="105" t="s">
        <v>325</v>
      </c>
      <c r="AB215" s="115"/>
      <c r="AC215" s="115"/>
      <c r="AD215" s="115"/>
      <c r="AE215" s="104"/>
      <c r="AF215" s="104"/>
      <c r="AG215" s="104"/>
      <c r="AH215" s="104"/>
      <c r="AI215" s="104"/>
      <c r="AJ215" s="104"/>
      <c r="AK215" s="104"/>
      <c r="AL215" s="104"/>
      <c r="AM215" s="104"/>
      <c r="AN215" s="104"/>
      <c r="AO215" s="104"/>
      <c r="AP215" s="104"/>
      <c r="AQ215" s="104"/>
      <c r="AR215" s="104"/>
      <c r="AS215" s="104"/>
      <c r="AT215" s="104"/>
      <c r="AU215" s="104"/>
      <c r="AV215" s="104"/>
      <c r="AW215" s="104"/>
      <c r="AX215" s="104"/>
      <c r="AY215" s="104"/>
      <c r="AZ215" s="104"/>
      <c r="BA215" s="104"/>
      <c r="BB215" s="104"/>
      <c r="BC215" s="104"/>
      <c r="BD215" s="104"/>
      <c r="BE215" s="104"/>
      <c r="BF215" s="104"/>
      <c r="BG215" s="104"/>
      <c r="BH215" s="104"/>
      <c r="BI215" s="104"/>
      <c r="BJ215" s="104"/>
      <c r="BK215" s="104"/>
      <c r="BL215" s="104"/>
      <c r="BM215" s="104"/>
      <c r="BN215" s="104"/>
      <c r="BO215" s="104"/>
      <c r="BP215" s="104"/>
      <c r="BQ215" s="104"/>
      <c r="BR215" s="104"/>
      <c r="BS215" s="104"/>
      <c r="BT215" s="104"/>
      <c r="BU215" s="104"/>
      <c r="BV215" s="104"/>
      <c r="BW215" s="104"/>
      <c r="BX215" s="104"/>
      <c r="BY215" s="104"/>
      <c r="BZ215" s="104"/>
      <c r="CA215" s="104"/>
      <c r="CB215" s="104"/>
      <c r="CC215" s="104"/>
      <c r="CD215" s="104"/>
      <c r="CE215" s="104"/>
      <c r="CF215" s="104"/>
      <c r="CG215" s="104"/>
      <c r="CH215" s="104"/>
      <c r="CI215" s="104"/>
      <c r="CJ215" s="104"/>
      <c r="CK215" s="104"/>
      <c r="CL215" s="104"/>
      <c r="CM215" s="104"/>
      <c r="CN215" s="104"/>
      <c r="CO215" s="104"/>
      <c r="CP215" s="104"/>
      <c r="CQ215" s="104"/>
      <c r="CR215" s="104"/>
      <c r="CS215" s="104"/>
      <c r="CT215" s="104"/>
      <c r="CU215" s="104"/>
      <c r="CV215" s="104"/>
      <c r="CW215" s="104"/>
      <c r="CX215" s="104"/>
      <c r="CY215" s="104"/>
      <c r="CZ215" s="104"/>
      <c r="DA215" s="104"/>
      <c r="DB215" s="104"/>
      <c r="DC215" s="104"/>
      <c r="DD215" s="104"/>
      <c r="DE215" s="104"/>
      <c r="DF215" s="104"/>
      <c r="DG215" s="104"/>
      <c r="DH215" s="104"/>
      <c r="DI215" s="104"/>
      <c r="DJ215" s="104"/>
      <c r="DK215" s="104"/>
      <c r="DL215" s="104"/>
      <c r="DM215" s="104"/>
      <c r="DN215" s="104"/>
      <c r="DO215" s="104"/>
      <c r="DP215" s="104"/>
      <c r="DQ215" s="104"/>
      <c r="DR215" s="104"/>
      <c r="DS215" s="104"/>
      <c r="DT215" s="104"/>
      <c r="DU215" s="104"/>
      <c r="DV215" s="104"/>
      <c r="DW215" s="104"/>
      <c r="DX215" s="104"/>
      <c r="DY215" s="104"/>
      <c r="DZ215" s="104"/>
      <c r="EA215" s="104"/>
      <c r="EB215" s="104"/>
      <c r="EC215" s="104"/>
      <c r="ED215" s="104"/>
      <c r="EE215" s="104"/>
      <c r="EF215" s="104"/>
      <c r="EG215" s="104"/>
      <c r="EH215" s="104"/>
      <c r="EI215" s="104"/>
      <c r="EJ215" s="104"/>
      <c r="EK215" s="104"/>
      <c r="EL215" s="104"/>
      <c r="EM215" s="104"/>
      <c r="EN215" s="104"/>
      <c r="EO215" s="104"/>
      <c r="EP215" s="104"/>
      <c r="EQ215" s="104"/>
      <c r="ER215" s="104"/>
      <c r="ES215" s="104"/>
      <c r="ET215" s="104"/>
      <c r="EU215" s="104"/>
      <c r="EV215" s="104"/>
      <c r="EW215" s="104"/>
      <c r="EX215" s="104"/>
      <c r="EY215" s="104"/>
      <c r="EZ215" s="104"/>
      <c r="FA215" s="104"/>
      <c r="FB215" s="104"/>
      <c r="FC215" s="104"/>
      <c r="FD215" s="104"/>
      <c r="FE215" s="104"/>
      <c r="FF215" s="104"/>
      <c r="FG215" s="104"/>
      <c r="FH215" s="104"/>
      <c r="FI215" s="104"/>
      <c r="FJ215" s="104"/>
      <c r="FK215" s="104"/>
      <c r="FL215" s="104"/>
      <c r="FM215" s="104"/>
      <c r="FN215" s="104"/>
      <c r="FO215" s="104"/>
      <c r="FP215" s="104"/>
      <c r="FQ215" s="104"/>
      <c r="FR215" s="104"/>
      <c r="FS215" s="104"/>
      <c r="FT215" s="104"/>
      <c r="FU215" s="104"/>
      <c r="FV215" s="104"/>
      <c r="FW215" s="104"/>
      <c r="FX215" s="104"/>
      <c r="FY215" s="104"/>
      <c r="FZ215" s="104"/>
      <c r="GA215" s="104"/>
      <c r="GB215" s="104"/>
      <c r="GC215" s="104"/>
      <c r="GD215" s="104"/>
      <c r="GE215" s="104"/>
      <c r="GF215" s="104"/>
      <c r="GG215" s="104"/>
      <c r="GH215" s="104"/>
      <c r="GI215" s="104"/>
      <c r="GJ215" s="104"/>
      <c r="GK215" s="104"/>
      <c r="GL215" s="104"/>
      <c r="GM215" s="104"/>
      <c r="GN215" s="104"/>
      <c r="GO215" s="104"/>
      <c r="GP215" s="104"/>
      <c r="GQ215" s="104"/>
      <c r="GR215" s="104"/>
      <c r="GS215" s="104"/>
      <c r="GT215" s="104"/>
      <c r="GU215" s="104"/>
      <c r="GV215" s="104"/>
      <c r="GW215" s="104"/>
      <c r="GX215" s="104"/>
      <c r="GY215" s="104"/>
      <c r="GZ215" s="104"/>
      <c r="HA215" s="104"/>
      <c r="HB215" s="104"/>
      <c r="HC215" s="104"/>
      <c r="HD215" s="104"/>
      <c r="HE215" s="104"/>
      <c r="HF215" s="104"/>
      <c r="HG215" s="104"/>
      <c r="HH215" s="104"/>
      <c r="HI215" s="104"/>
      <c r="HJ215" s="104"/>
      <c r="HK215" s="104"/>
      <c r="HL215" s="104"/>
      <c r="HM215" s="104"/>
      <c r="HN215" s="104"/>
      <c r="HO215" s="104"/>
      <c r="HP215" s="104"/>
      <c r="HQ215" s="104"/>
      <c r="HR215" s="104"/>
      <c r="HS215" s="104"/>
      <c r="HT215" s="104"/>
      <c r="HU215" s="104"/>
      <c r="HV215" s="104"/>
      <c r="HW215" s="104"/>
      <c r="HX215" s="104"/>
      <c r="HY215" s="104"/>
      <c r="HZ215" s="104"/>
      <c r="IA215" s="104"/>
      <c r="IB215" s="104"/>
      <c r="IC215" s="104"/>
      <c r="ID215" s="104"/>
      <c r="IE215" s="104"/>
      <c r="IF215" s="104"/>
      <c r="IG215" s="104"/>
      <c r="IH215" s="104"/>
      <c r="II215" s="104"/>
      <c r="IJ215" s="104"/>
      <c r="IK215" s="104"/>
      <c r="IL215" s="104"/>
      <c r="IM215" s="104"/>
      <c r="IN215" s="104"/>
      <c r="IO215" s="104"/>
      <c r="IP215" s="104"/>
      <c r="IQ215" s="104"/>
      <c r="IR215" s="104"/>
      <c r="IS215" s="104"/>
      <c r="IT215" s="104"/>
      <c r="IU215" s="104"/>
    </row>
    <row r="216" s="64" customFormat="1" ht="18" customHeight="1" spans="1:255">
      <c r="A216" s="116" t="s">
        <v>339</v>
      </c>
      <c r="B216" s="116" t="s">
        <v>340</v>
      </c>
      <c r="C216" s="116">
        <v>2025</v>
      </c>
      <c r="D216" s="116" t="s">
        <v>341</v>
      </c>
      <c r="E216" s="116" t="s">
        <v>492</v>
      </c>
      <c r="F216" s="116" t="s">
        <v>493</v>
      </c>
      <c r="G216" s="117">
        <v>88</v>
      </c>
      <c r="H216" s="117">
        <v>-2.1</v>
      </c>
      <c r="I216" s="111">
        <f t="shared" si="104"/>
        <v>85.9</v>
      </c>
      <c r="J216" s="118">
        <v>71.0823529411765</v>
      </c>
      <c r="K216" s="111">
        <v>0</v>
      </c>
      <c r="L216" s="111">
        <f t="shared" si="106"/>
        <v>71.0823529411765</v>
      </c>
      <c r="M216" s="111">
        <v>49.25</v>
      </c>
      <c r="N216" s="111">
        <v>0</v>
      </c>
      <c r="O216" s="111">
        <f t="shared" si="107"/>
        <v>49.25</v>
      </c>
      <c r="P216" s="111">
        <v>60</v>
      </c>
      <c r="Q216" s="111">
        <v>0</v>
      </c>
      <c r="R216" s="111">
        <f t="shared" si="108"/>
        <v>60</v>
      </c>
      <c r="S216" s="111">
        <v>60</v>
      </c>
      <c r="T216" s="111">
        <v>0</v>
      </c>
      <c r="U216" s="111">
        <f t="shared" si="109"/>
        <v>60</v>
      </c>
      <c r="V216" s="111">
        <f t="shared" si="105"/>
        <v>70.3642647058824</v>
      </c>
      <c r="W216" s="99">
        <v>76</v>
      </c>
      <c r="X216" s="99">
        <v>71</v>
      </c>
      <c r="Y216" s="57" t="s">
        <v>141</v>
      </c>
      <c r="Z216" s="99">
        <v>84</v>
      </c>
      <c r="AA216" s="105" t="s">
        <v>421</v>
      </c>
      <c r="AB216" s="115"/>
      <c r="AC216" s="115"/>
      <c r="AD216" s="115"/>
      <c r="AE216" s="104"/>
      <c r="AF216" s="104"/>
      <c r="AG216" s="104"/>
      <c r="AH216" s="104"/>
      <c r="AI216" s="104"/>
      <c r="AJ216" s="104"/>
      <c r="AK216" s="104"/>
      <c r="AL216" s="104"/>
      <c r="AM216" s="104"/>
      <c r="AN216" s="104"/>
      <c r="AO216" s="104"/>
      <c r="AP216" s="104"/>
      <c r="AQ216" s="104"/>
      <c r="AR216" s="104"/>
      <c r="AS216" s="104"/>
      <c r="AT216" s="104"/>
      <c r="AU216" s="104"/>
      <c r="AV216" s="104"/>
      <c r="AW216" s="104"/>
      <c r="AX216" s="104"/>
      <c r="AY216" s="104"/>
      <c r="AZ216" s="104"/>
      <c r="BA216" s="104"/>
      <c r="BB216" s="104"/>
      <c r="BC216" s="104"/>
      <c r="BD216" s="104"/>
      <c r="BE216" s="104"/>
      <c r="BF216" s="104"/>
      <c r="BG216" s="104"/>
      <c r="BH216" s="104"/>
      <c r="BI216" s="104"/>
      <c r="BJ216" s="104"/>
      <c r="BK216" s="104"/>
      <c r="BL216" s="104"/>
      <c r="BM216" s="104"/>
      <c r="BN216" s="104"/>
      <c r="BO216" s="104"/>
      <c r="BP216" s="104"/>
      <c r="BQ216" s="104"/>
      <c r="BR216" s="104"/>
      <c r="BS216" s="104"/>
      <c r="BT216" s="104"/>
      <c r="BU216" s="104"/>
      <c r="BV216" s="104"/>
      <c r="BW216" s="104"/>
      <c r="BX216" s="104"/>
      <c r="BY216" s="104"/>
      <c r="BZ216" s="104"/>
      <c r="CA216" s="104"/>
      <c r="CB216" s="104"/>
      <c r="CC216" s="104"/>
      <c r="CD216" s="104"/>
      <c r="CE216" s="104"/>
      <c r="CF216" s="104"/>
      <c r="CG216" s="104"/>
      <c r="CH216" s="104"/>
      <c r="CI216" s="104"/>
      <c r="CJ216" s="104"/>
      <c r="CK216" s="104"/>
      <c r="CL216" s="104"/>
      <c r="CM216" s="104"/>
      <c r="CN216" s="104"/>
      <c r="CO216" s="104"/>
      <c r="CP216" s="104"/>
      <c r="CQ216" s="104"/>
      <c r="CR216" s="104"/>
      <c r="CS216" s="104"/>
      <c r="CT216" s="104"/>
      <c r="CU216" s="104"/>
      <c r="CV216" s="104"/>
      <c r="CW216" s="104"/>
      <c r="CX216" s="104"/>
      <c r="CY216" s="104"/>
      <c r="CZ216" s="104"/>
      <c r="DA216" s="104"/>
      <c r="DB216" s="104"/>
      <c r="DC216" s="104"/>
      <c r="DD216" s="104"/>
      <c r="DE216" s="104"/>
      <c r="DF216" s="104"/>
      <c r="DG216" s="104"/>
      <c r="DH216" s="104"/>
      <c r="DI216" s="104"/>
      <c r="DJ216" s="104"/>
      <c r="DK216" s="104"/>
      <c r="DL216" s="104"/>
      <c r="DM216" s="104"/>
      <c r="DN216" s="104"/>
      <c r="DO216" s="104"/>
      <c r="DP216" s="104"/>
      <c r="DQ216" s="104"/>
      <c r="DR216" s="104"/>
      <c r="DS216" s="104"/>
      <c r="DT216" s="104"/>
      <c r="DU216" s="104"/>
      <c r="DV216" s="104"/>
      <c r="DW216" s="104"/>
      <c r="DX216" s="104"/>
      <c r="DY216" s="104"/>
      <c r="DZ216" s="104"/>
      <c r="EA216" s="104"/>
      <c r="EB216" s="104"/>
      <c r="EC216" s="104"/>
      <c r="ED216" s="104"/>
      <c r="EE216" s="104"/>
      <c r="EF216" s="104"/>
      <c r="EG216" s="104"/>
      <c r="EH216" s="104"/>
      <c r="EI216" s="104"/>
      <c r="EJ216" s="104"/>
      <c r="EK216" s="104"/>
      <c r="EL216" s="104"/>
      <c r="EM216" s="104"/>
      <c r="EN216" s="104"/>
      <c r="EO216" s="104"/>
      <c r="EP216" s="104"/>
      <c r="EQ216" s="104"/>
      <c r="ER216" s="104"/>
      <c r="ES216" s="104"/>
      <c r="ET216" s="104"/>
      <c r="EU216" s="104"/>
      <c r="EV216" s="104"/>
      <c r="EW216" s="104"/>
      <c r="EX216" s="104"/>
      <c r="EY216" s="104"/>
      <c r="EZ216" s="104"/>
      <c r="FA216" s="104"/>
      <c r="FB216" s="104"/>
      <c r="FC216" s="104"/>
      <c r="FD216" s="104"/>
      <c r="FE216" s="104"/>
      <c r="FF216" s="104"/>
      <c r="FG216" s="104"/>
      <c r="FH216" s="104"/>
      <c r="FI216" s="104"/>
      <c r="FJ216" s="104"/>
      <c r="FK216" s="104"/>
      <c r="FL216" s="104"/>
      <c r="FM216" s="104"/>
      <c r="FN216" s="104"/>
      <c r="FO216" s="104"/>
      <c r="FP216" s="104"/>
      <c r="FQ216" s="104"/>
      <c r="FR216" s="104"/>
      <c r="FS216" s="104"/>
      <c r="FT216" s="104"/>
      <c r="FU216" s="104"/>
      <c r="FV216" s="104"/>
      <c r="FW216" s="104"/>
      <c r="FX216" s="104"/>
      <c r="FY216" s="104"/>
      <c r="FZ216" s="104"/>
      <c r="GA216" s="104"/>
      <c r="GB216" s="104"/>
      <c r="GC216" s="104"/>
      <c r="GD216" s="104"/>
      <c r="GE216" s="104"/>
      <c r="GF216" s="104"/>
      <c r="GG216" s="104"/>
      <c r="GH216" s="104"/>
      <c r="GI216" s="104"/>
      <c r="GJ216" s="104"/>
      <c r="GK216" s="104"/>
      <c r="GL216" s="104"/>
      <c r="GM216" s="104"/>
      <c r="GN216" s="104"/>
      <c r="GO216" s="104"/>
      <c r="GP216" s="104"/>
      <c r="GQ216" s="104"/>
      <c r="GR216" s="104"/>
      <c r="GS216" s="104"/>
      <c r="GT216" s="104"/>
      <c r="GU216" s="104"/>
      <c r="GV216" s="104"/>
      <c r="GW216" s="104"/>
      <c r="GX216" s="104"/>
      <c r="GY216" s="104"/>
      <c r="GZ216" s="104"/>
      <c r="HA216" s="104"/>
      <c r="HB216" s="104"/>
      <c r="HC216" s="104"/>
      <c r="HD216" s="104"/>
      <c r="HE216" s="104"/>
      <c r="HF216" s="104"/>
      <c r="HG216" s="104"/>
      <c r="HH216" s="104"/>
      <c r="HI216" s="104"/>
      <c r="HJ216" s="104"/>
      <c r="HK216" s="104"/>
      <c r="HL216" s="104"/>
      <c r="HM216" s="104"/>
      <c r="HN216" s="104"/>
      <c r="HO216" s="104"/>
      <c r="HP216" s="104"/>
      <c r="HQ216" s="104"/>
      <c r="HR216" s="104"/>
      <c r="HS216" s="104"/>
      <c r="HT216" s="104"/>
      <c r="HU216" s="104"/>
      <c r="HV216" s="104"/>
      <c r="HW216" s="104"/>
      <c r="HX216" s="104"/>
      <c r="HY216" s="104"/>
      <c r="HZ216" s="104"/>
      <c r="IA216" s="104"/>
      <c r="IB216" s="104"/>
      <c r="IC216" s="104"/>
      <c r="ID216" s="104"/>
      <c r="IE216" s="104"/>
      <c r="IF216" s="104"/>
      <c r="IG216" s="104"/>
      <c r="IH216" s="104"/>
      <c r="II216" s="104"/>
      <c r="IJ216" s="104"/>
      <c r="IK216" s="104"/>
      <c r="IL216" s="104"/>
      <c r="IM216" s="104"/>
      <c r="IN216" s="104"/>
      <c r="IO216" s="104"/>
      <c r="IP216" s="104"/>
      <c r="IQ216" s="104"/>
      <c r="IR216" s="104"/>
      <c r="IS216" s="104"/>
      <c r="IT216" s="104"/>
      <c r="IU216" s="104"/>
    </row>
    <row r="217" s="64" customFormat="1" ht="18" customHeight="1" spans="1:255">
      <c r="A217" s="116" t="s">
        <v>339</v>
      </c>
      <c r="B217" s="116" t="s">
        <v>340</v>
      </c>
      <c r="C217" s="116">
        <v>2025</v>
      </c>
      <c r="D217" s="116" t="s">
        <v>341</v>
      </c>
      <c r="E217" s="116" t="s">
        <v>494</v>
      </c>
      <c r="F217" s="116" t="s">
        <v>495</v>
      </c>
      <c r="G217" s="117">
        <v>88</v>
      </c>
      <c r="H217" s="117">
        <v>0.4</v>
      </c>
      <c r="I217" s="111">
        <f t="shared" si="104"/>
        <v>88.4</v>
      </c>
      <c r="J217" s="118">
        <v>65.7647058823529</v>
      </c>
      <c r="K217" s="111">
        <v>1</v>
      </c>
      <c r="L217" s="111">
        <f t="shared" si="106"/>
        <v>66.7647058823529</v>
      </c>
      <c r="M217" s="111">
        <v>75.65</v>
      </c>
      <c r="N217" s="111">
        <v>0</v>
      </c>
      <c r="O217" s="111">
        <f t="shared" si="107"/>
        <v>75.65</v>
      </c>
      <c r="P217" s="111">
        <v>60</v>
      </c>
      <c r="Q217" s="111">
        <v>0</v>
      </c>
      <c r="R217" s="111">
        <f t="shared" si="108"/>
        <v>60</v>
      </c>
      <c r="S217" s="111">
        <v>60</v>
      </c>
      <c r="T217" s="111">
        <v>21.5</v>
      </c>
      <c r="U217" s="111">
        <f t="shared" si="109"/>
        <v>81.5</v>
      </c>
      <c r="V217" s="111">
        <f t="shared" si="105"/>
        <v>69.7710294117647</v>
      </c>
      <c r="W217" s="99">
        <v>77</v>
      </c>
      <c r="X217" s="99">
        <v>79</v>
      </c>
      <c r="Y217" s="57" t="s">
        <v>141</v>
      </c>
      <c r="Z217" s="99">
        <v>84</v>
      </c>
      <c r="AA217" s="105" t="s">
        <v>325</v>
      </c>
      <c r="AB217" s="115"/>
      <c r="AC217" s="115"/>
      <c r="AD217" s="115"/>
      <c r="AE217" s="104"/>
      <c r="AF217" s="104"/>
      <c r="AG217" s="104"/>
      <c r="AH217" s="104"/>
      <c r="AI217" s="104"/>
      <c r="AJ217" s="104"/>
      <c r="AK217" s="104"/>
      <c r="AL217" s="104"/>
      <c r="AM217" s="104"/>
      <c r="AN217" s="104"/>
      <c r="AO217" s="104"/>
      <c r="AP217" s="104"/>
      <c r="AQ217" s="104"/>
      <c r="AR217" s="104"/>
      <c r="AS217" s="104"/>
      <c r="AT217" s="104"/>
      <c r="AU217" s="104"/>
      <c r="AV217" s="104"/>
      <c r="AW217" s="104"/>
      <c r="AX217" s="104"/>
      <c r="AY217" s="104"/>
      <c r="AZ217" s="104"/>
      <c r="BA217" s="104"/>
      <c r="BB217" s="104"/>
      <c r="BC217" s="104"/>
      <c r="BD217" s="104"/>
      <c r="BE217" s="104"/>
      <c r="BF217" s="104"/>
      <c r="BG217" s="104"/>
      <c r="BH217" s="104"/>
      <c r="BI217" s="104"/>
      <c r="BJ217" s="104"/>
      <c r="BK217" s="104"/>
      <c r="BL217" s="104"/>
      <c r="BM217" s="104"/>
      <c r="BN217" s="104"/>
      <c r="BO217" s="104"/>
      <c r="BP217" s="104"/>
      <c r="BQ217" s="104"/>
      <c r="BR217" s="104"/>
      <c r="BS217" s="104"/>
      <c r="BT217" s="104"/>
      <c r="BU217" s="104"/>
      <c r="BV217" s="104"/>
      <c r="BW217" s="104"/>
      <c r="BX217" s="104"/>
      <c r="BY217" s="104"/>
      <c r="BZ217" s="104"/>
      <c r="CA217" s="104"/>
      <c r="CB217" s="104"/>
      <c r="CC217" s="104"/>
      <c r="CD217" s="104"/>
      <c r="CE217" s="104"/>
      <c r="CF217" s="104"/>
      <c r="CG217" s="104"/>
      <c r="CH217" s="104"/>
      <c r="CI217" s="104"/>
      <c r="CJ217" s="104"/>
      <c r="CK217" s="104"/>
      <c r="CL217" s="104"/>
      <c r="CM217" s="104"/>
      <c r="CN217" s="104"/>
      <c r="CO217" s="104"/>
      <c r="CP217" s="104"/>
      <c r="CQ217" s="104"/>
      <c r="CR217" s="104"/>
      <c r="CS217" s="104"/>
      <c r="CT217" s="104"/>
      <c r="CU217" s="104"/>
      <c r="CV217" s="104"/>
      <c r="CW217" s="104"/>
      <c r="CX217" s="104"/>
      <c r="CY217" s="104"/>
      <c r="CZ217" s="104"/>
      <c r="DA217" s="104"/>
      <c r="DB217" s="104"/>
      <c r="DC217" s="104"/>
      <c r="DD217" s="104"/>
      <c r="DE217" s="104"/>
      <c r="DF217" s="104"/>
      <c r="DG217" s="104"/>
      <c r="DH217" s="104"/>
      <c r="DI217" s="104"/>
      <c r="DJ217" s="104"/>
      <c r="DK217" s="104"/>
      <c r="DL217" s="104"/>
      <c r="DM217" s="104"/>
      <c r="DN217" s="104"/>
      <c r="DO217" s="104"/>
      <c r="DP217" s="104"/>
      <c r="DQ217" s="104"/>
      <c r="DR217" s="104"/>
      <c r="DS217" s="104"/>
      <c r="DT217" s="104"/>
      <c r="DU217" s="104"/>
      <c r="DV217" s="104"/>
      <c r="DW217" s="104"/>
      <c r="DX217" s="104"/>
      <c r="DY217" s="104"/>
      <c r="DZ217" s="104"/>
      <c r="EA217" s="104"/>
      <c r="EB217" s="104"/>
      <c r="EC217" s="104"/>
      <c r="ED217" s="104"/>
      <c r="EE217" s="104"/>
      <c r="EF217" s="104"/>
      <c r="EG217" s="104"/>
      <c r="EH217" s="104"/>
      <c r="EI217" s="104"/>
      <c r="EJ217" s="104"/>
      <c r="EK217" s="104"/>
      <c r="EL217" s="104"/>
      <c r="EM217" s="104"/>
      <c r="EN217" s="104"/>
      <c r="EO217" s="104"/>
      <c r="EP217" s="104"/>
      <c r="EQ217" s="104"/>
      <c r="ER217" s="104"/>
      <c r="ES217" s="104"/>
      <c r="ET217" s="104"/>
      <c r="EU217" s="104"/>
      <c r="EV217" s="104"/>
      <c r="EW217" s="104"/>
      <c r="EX217" s="104"/>
      <c r="EY217" s="104"/>
      <c r="EZ217" s="104"/>
      <c r="FA217" s="104"/>
      <c r="FB217" s="104"/>
      <c r="FC217" s="104"/>
      <c r="FD217" s="104"/>
      <c r="FE217" s="104"/>
      <c r="FF217" s="104"/>
      <c r="FG217" s="104"/>
      <c r="FH217" s="104"/>
      <c r="FI217" s="104"/>
      <c r="FJ217" s="104"/>
      <c r="FK217" s="104"/>
      <c r="FL217" s="104"/>
      <c r="FM217" s="104"/>
      <c r="FN217" s="104"/>
      <c r="FO217" s="104"/>
      <c r="FP217" s="104"/>
      <c r="FQ217" s="104"/>
      <c r="FR217" s="104"/>
      <c r="FS217" s="104"/>
      <c r="FT217" s="104"/>
      <c r="FU217" s="104"/>
      <c r="FV217" s="104"/>
      <c r="FW217" s="104"/>
      <c r="FX217" s="104"/>
      <c r="FY217" s="104"/>
      <c r="FZ217" s="104"/>
      <c r="GA217" s="104"/>
      <c r="GB217" s="104"/>
      <c r="GC217" s="104"/>
      <c r="GD217" s="104"/>
      <c r="GE217" s="104"/>
      <c r="GF217" s="104"/>
      <c r="GG217" s="104"/>
      <c r="GH217" s="104"/>
      <c r="GI217" s="104"/>
      <c r="GJ217" s="104"/>
      <c r="GK217" s="104"/>
      <c r="GL217" s="104"/>
      <c r="GM217" s="104"/>
      <c r="GN217" s="104"/>
      <c r="GO217" s="104"/>
      <c r="GP217" s="104"/>
      <c r="GQ217" s="104"/>
      <c r="GR217" s="104"/>
      <c r="GS217" s="104"/>
      <c r="GT217" s="104"/>
      <c r="GU217" s="104"/>
      <c r="GV217" s="104"/>
      <c r="GW217" s="104"/>
      <c r="GX217" s="104"/>
      <c r="GY217" s="104"/>
      <c r="GZ217" s="104"/>
      <c r="HA217" s="104"/>
      <c r="HB217" s="104"/>
      <c r="HC217" s="104"/>
      <c r="HD217" s="104"/>
      <c r="HE217" s="104"/>
      <c r="HF217" s="104"/>
      <c r="HG217" s="104"/>
      <c r="HH217" s="104"/>
      <c r="HI217" s="104"/>
      <c r="HJ217" s="104"/>
      <c r="HK217" s="104"/>
      <c r="HL217" s="104"/>
      <c r="HM217" s="104"/>
      <c r="HN217" s="104"/>
      <c r="HO217" s="104"/>
      <c r="HP217" s="104"/>
      <c r="HQ217" s="104"/>
      <c r="HR217" s="104"/>
      <c r="HS217" s="104"/>
      <c r="HT217" s="104"/>
      <c r="HU217" s="104"/>
      <c r="HV217" s="104"/>
      <c r="HW217" s="104"/>
      <c r="HX217" s="104"/>
      <c r="HY217" s="104"/>
      <c r="HZ217" s="104"/>
      <c r="IA217" s="104"/>
      <c r="IB217" s="104"/>
      <c r="IC217" s="104"/>
      <c r="ID217" s="104"/>
      <c r="IE217" s="104"/>
      <c r="IF217" s="104"/>
      <c r="IG217" s="104"/>
      <c r="IH217" s="104"/>
      <c r="II217" s="104"/>
      <c r="IJ217" s="104"/>
      <c r="IK217" s="104"/>
      <c r="IL217" s="104"/>
      <c r="IM217" s="104"/>
      <c r="IN217" s="104"/>
      <c r="IO217" s="104"/>
      <c r="IP217" s="104"/>
      <c r="IQ217" s="104"/>
      <c r="IR217" s="104"/>
      <c r="IS217" s="104"/>
      <c r="IT217" s="104"/>
      <c r="IU217" s="104"/>
    </row>
    <row r="218" s="64" customFormat="1" ht="18" customHeight="1" spans="1:255">
      <c r="A218" s="116" t="s">
        <v>339</v>
      </c>
      <c r="B218" s="116" t="s">
        <v>340</v>
      </c>
      <c r="C218" s="116">
        <v>2025</v>
      </c>
      <c r="D218" s="119" t="s">
        <v>345</v>
      </c>
      <c r="E218" s="119" t="s">
        <v>496</v>
      </c>
      <c r="F218" s="119" t="s">
        <v>497</v>
      </c>
      <c r="G218" s="117">
        <v>88</v>
      </c>
      <c r="H218" s="117">
        <v>0</v>
      </c>
      <c r="I218" s="111">
        <f t="shared" si="104"/>
        <v>88</v>
      </c>
      <c r="J218" s="118">
        <v>67.08</v>
      </c>
      <c r="K218" s="111">
        <v>0</v>
      </c>
      <c r="L218" s="111">
        <v>67.08</v>
      </c>
      <c r="M218" s="111">
        <v>73.1</v>
      </c>
      <c r="N218" s="111">
        <v>0</v>
      </c>
      <c r="O218" s="111">
        <v>73.1</v>
      </c>
      <c r="P218" s="111">
        <v>60</v>
      </c>
      <c r="Q218" s="111">
        <v>0</v>
      </c>
      <c r="R218" s="111">
        <v>60</v>
      </c>
      <c r="S218" s="111">
        <v>60</v>
      </c>
      <c r="T218" s="111">
        <v>0</v>
      </c>
      <c r="U218" s="111">
        <v>60</v>
      </c>
      <c r="V218" s="111">
        <f t="shared" si="105"/>
        <v>68.765</v>
      </c>
      <c r="W218" s="99">
        <v>78</v>
      </c>
      <c r="X218" s="99">
        <v>77</v>
      </c>
      <c r="Y218" s="57" t="s">
        <v>141</v>
      </c>
      <c r="Z218" s="99">
        <v>84</v>
      </c>
      <c r="AA218" s="105" t="s">
        <v>325</v>
      </c>
      <c r="AB218" s="115"/>
      <c r="AC218" s="115"/>
      <c r="AD218" s="115"/>
      <c r="AE218" s="104"/>
      <c r="AF218" s="104"/>
      <c r="AG218" s="104"/>
      <c r="AH218" s="104"/>
      <c r="AI218" s="104"/>
      <c r="AJ218" s="104"/>
      <c r="AK218" s="104"/>
      <c r="AL218" s="104"/>
      <c r="AM218" s="104"/>
      <c r="AN218" s="104"/>
      <c r="AO218" s="104"/>
      <c r="AP218" s="104"/>
      <c r="AQ218" s="104"/>
      <c r="AR218" s="104"/>
      <c r="AS218" s="104"/>
      <c r="AT218" s="104"/>
      <c r="AU218" s="104"/>
      <c r="AV218" s="104"/>
      <c r="AW218" s="104"/>
      <c r="AX218" s="104"/>
      <c r="AY218" s="104"/>
      <c r="AZ218" s="104"/>
      <c r="BA218" s="104"/>
      <c r="BB218" s="104"/>
      <c r="BC218" s="104"/>
      <c r="BD218" s="104"/>
      <c r="BE218" s="104"/>
      <c r="BF218" s="104"/>
      <c r="BG218" s="104"/>
      <c r="BH218" s="104"/>
      <c r="BI218" s="104"/>
      <c r="BJ218" s="104"/>
      <c r="BK218" s="104"/>
      <c r="BL218" s="104"/>
      <c r="BM218" s="104"/>
      <c r="BN218" s="104"/>
      <c r="BO218" s="104"/>
      <c r="BP218" s="104"/>
      <c r="BQ218" s="104"/>
      <c r="BR218" s="104"/>
      <c r="BS218" s="104"/>
      <c r="BT218" s="104"/>
      <c r="BU218" s="104"/>
      <c r="BV218" s="104"/>
      <c r="BW218" s="104"/>
      <c r="BX218" s="104"/>
      <c r="BY218" s="104"/>
      <c r="BZ218" s="104"/>
      <c r="CA218" s="104"/>
      <c r="CB218" s="104"/>
      <c r="CC218" s="104"/>
      <c r="CD218" s="104"/>
      <c r="CE218" s="104"/>
      <c r="CF218" s="104"/>
      <c r="CG218" s="104"/>
      <c r="CH218" s="104"/>
      <c r="CI218" s="104"/>
      <c r="CJ218" s="104"/>
      <c r="CK218" s="104"/>
      <c r="CL218" s="104"/>
      <c r="CM218" s="104"/>
      <c r="CN218" s="104"/>
      <c r="CO218" s="104"/>
      <c r="CP218" s="104"/>
      <c r="CQ218" s="104"/>
      <c r="CR218" s="104"/>
      <c r="CS218" s="104"/>
      <c r="CT218" s="104"/>
      <c r="CU218" s="104"/>
      <c r="CV218" s="104"/>
      <c r="CW218" s="104"/>
      <c r="CX218" s="104"/>
      <c r="CY218" s="104"/>
      <c r="CZ218" s="104"/>
      <c r="DA218" s="104"/>
      <c r="DB218" s="104"/>
      <c r="DC218" s="104"/>
      <c r="DD218" s="104"/>
      <c r="DE218" s="104"/>
      <c r="DF218" s="104"/>
      <c r="DG218" s="104"/>
      <c r="DH218" s="104"/>
      <c r="DI218" s="104"/>
      <c r="DJ218" s="104"/>
      <c r="DK218" s="104"/>
      <c r="DL218" s="104"/>
      <c r="DM218" s="104"/>
      <c r="DN218" s="104"/>
      <c r="DO218" s="104"/>
      <c r="DP218" s="104"/>
      <c r="DQ218" s="104"/>
      <c r="DR218" s="104"/>
      <c r="DS218" s="104"/>
      <c r="DT218" s="104"/>
      <c r="DU218" s="104"/>
      <c r="DV218" s="104"/>
      <c r="DW218" s="104"/>
      <c r="DX218" s="104"/>
      <c r="DY218" s="104"/>
      <c r="DZ218" s="104"/>
      <c r="EA218" s="104"/>
      <c r="EB218" s="104"/>
      <c r="EC218" s="104"/>
      <c r="ED218" s="104"/>
      <c r="EE218" s="104"/>
      <c r="EF218" s="104"/>
      <c r="EG218" s="104"/>
      <c r="EH218" s="104"/>
      <c r="EI218" s="104"/>
      <c r="EJ218" s="104"/>
      <c r="EK218" s="104"/>
      <c r="EL218" s="104"/>
      <c r="EM218" s="104"/>
      <c r="EN218" s="104"/>
      <c r="EO218" s="104"/>
      <c r="EP218" s="104"/>
      <c r="EQ218" s="104"/>
      <c r="ER218" s="104"/>
      <c r="ES218" s="104"/>
      <c r="ET218" s="104"/>
      <c r="EU218" s="104"/>
      <c r="EV218" s="104"/>
      <c r="EW218" s="104"/>
      <c r="EX218" s="104"/>
      <c r="EY218" s="104"/>
      <c r="EZ218" s="104"/>
      <c r="FA218" s="104"/>
      <c r="FB218" s="104"/>
      <c r="FC218" s="104"/>
      <c r="FD218" s="104"/>
      <c r="FE218" s="104"/>
      <c r="FF218" s="104"/>
      <c r="FG218" s="104"/>
      <c r="FH218" s="104"/>
      <c r="FI218" s="104"/>
      <c r="FJ218" s="104"/>
      <c r="FK218" s="104"/>
      <c r="FL218" s="104"/>
      <c r="FM218" s="104"/>
      <c r="FN218" s="104"/>
      <c r="FO218" s="104"/>
      <c r="FP218" s="104"/>
      <c r="FQ218" s="104"/>
      <c r="FR218" s="104"/>
      <c r="FS218" s="104"/>
      <c r="FT218" s="104"/>
      <c r="FU218" s="104"/>
      <c r="FV218" s="104"/>
      <c r="FW218" s="104"/>
      <c r="FX218" s="104"/>
      <c r="FY218" s="104"/>
      <c r="FZ218" s="104"/>
      <c r="GA218" s="104"/>
      <c r="GB218" s="104"/>
      <c r="GC218" s="104"/>
      <c r="GD218" s="104"/>
      <c r="GE218" s="104"/>
      <c r="GF218" s="104"/>
      <c r="GG218" s="104"/>
      <c r="GH218" s="104"/>
      <c r="GI218" s="104"/>
      <c r="GJ218" s="104"/>
      <c r="GK218" s="104"/>
      <c r="GL218" s="104"/>
      <c r="GM218" s="104"/>
      <c r="GN218" s="104"/>
      <c r="GO218" s="104"/>
      <c r="GP218" s="104"/>
      <c r="GQ218" s="104"/>
      <c r="GR218" s="104"/>
      <c r="GS218" s="104"/>
      <c r="GT218" s="104"/>
      <c r="GU218" s="104"/>
      <c r="GV218" s="104"/>
      <c r="GW218" s="104"/>
      <c r="GX218" s="104"/>
      <c r="GY218" s="104"/>
      <c r="GZ218" s="104"/>
      <c r="HA218" s="104"/>
      <c r="HB218" s="104"/>
      <c r="HC218" s="104"/>
      <c r="HD218" s="104"/>
      <c r="HE218" s="104"/>
      <c r="HF218" s="104"/>
      <c r="HG218" s="104"/>
      <c r="HH218" s="104"/>
      <c r="HI218" s="104"/>
      <c r="HJ218" s="104"/>
      <c r="HK218" s="104"/>
      <c r="HL218" s="104"/>
      <c r="HM218" s="104"/>
      <c r="HN218" s="104"/>
      <c r="HO218" s="104"/>
      <c r="HP218" s="104"/>
      <c r="HQ218" s="104"/>
      <c r="HR218" s="104"/>
      <c r="HS218" s="104"/>
      <c r="HT218" s="104"/>
      <c r="HU218" s="104"/>
      <c r="HV218" s="104"/>
      <c r="HW218" s="104"/>
      <c r="HX218" s="104"/>
      <c r="HY218" s="104"/>
      <c r="HZ218" s="104"/>
      <c r="IA218" s="104"/>
      <c r="IB218" s="104"/>
      <c r="IC218" s="104"/>
      <c r="ID218" s="104"/>
      <c r="IE218" s="104"/>
      <c r="IF218" s="104"/>
      <c r="IG218" s="104"/>
      <c r="IH218" s="104"/>
      <c r="II218" s="104"/>
      <c r="IJ218" s="104"/>
      <c r="IK218" s="104"/>
      <c r="IL218" s="104"/>
      <c r="IM218" s="104"/>
      <c r="IN218" s="104"/>
      <c r="IO218" s="104"/>
      <c r="IP218" s="104"/>
      <c r="IQ218" s="104"/>
      <c r="IR218" s="104"/>
      <c r="IS218" s="104"/>
      <c r="IT218" s="104"/>
      <c r="IU218" s="104"/>
    </row>
    <row r="219" s="64" customFormat="1" ht="18" customHeight="1" spans="1:255">
      <c r="A219" s="116" t="s">
        <v>339</v>
      </c>
      <c r="B219" s="116" t="s">
        <v>340</v>
      </c>
      <c r="C219" s="116">
        <v>2025</v>
      </c>
      <c r="D219" s="116" t="s">
        <v>341</v>
      </c>
      <c r="E219" s="116" t="s">
        <v>498</v>
      </c>
      <c r="F219" s="116" t="s">
        <v>499</v>
      </c>
      <c r="G219" s="117">
        <v>88</v>
      </c>
      <c r="H219" s="117">
        <v>-0.3</v>
      </c>
      <c r="I219" s="111">
        <f t="shared" si="104"/>
        <v>87.7</v>
      </c>
      <c r="J219" s="118">
        <v>66.2117647058824</v>
      </c>
      <c r="K219" s="111">
        <v>0</v>
      </c>
      <c r="L219" s="111">
        <f>J219+K219</f>
        <v>66.2117647058824</v>
      </c>
      <c r="M219" s="111">
        <v>77.05</v>
      </c>
      <c r="N219" s="111">
        <v>0</v>
      </c>
      <c r="O219" s="111">
        <f>M219+N219</f>
        <v>77.05</v>
      </c>
      <c r="P219" s="111">
        <v>60</v>
      </c>
      <c r="Q219" s="111">
        <v>0</v>
      </c>
      <c r="R219" s="111">
        <f>P219+Q219</f>
        <v>60</v>
      </c>
      <c r="S219" s="111">
        <v>60</v>
      </c>
      <c r="T219" s="111">
        <v>0</v>
      </c>
      <c r="U219" s="111">
        <f>S219+T219</f>
        <v>60</v>
      </c>
      <c r="V219" s="111">
        <f t="shared" si="105"/>
        <v>68.2813235294118</v>
      </c>
      <c r="W219" s="99">
        <v>79</v>
      </c>
      <c r="X219" s="99">
        <v>78</v>
      </c>
      <c r="Y219" s="57" t="s">
        <v>141</v>
      </c>
      <c r="Z219" s="99">
        <v>84</v>
      </c>
      <c r="AA219" s="105" t="s">
        <v>325</v>
      </c>
      <c r="AB219" s="115"/>
      <c r="AC219" s="115"/>
      <c r="AD219" s="115"/>
      <c r="AE219" s="104"/>
      <c r="AF219" s="104"/>
      <c r="AG219" s="104"/>
      <c r="AH219" s="104"/>
      <c r="AI219" s="104"/>
      <c r="AJ219" s="104"/>
      <c r="AK219" s="104"/>
      <c r="AL219" s="104"/>
      <c r="AM219" s="104"/>
      <c r="AN219" s="104"/>
      <c r="AO219" s="104"/>
      <c r="AP219" s="104"/>
      <c r="AQ219" s="104"/>
      <c r="AR219" s="104"/>
      <c r="AS219" s="104"/>
      <c r="AT219" s="104"/>
      <c r="AU219" s="104"/>
      <c r="AV219" s="104"/>
      <c r="AW219" s="104"/>
      <c r="AX219" s="104"/>
      <c r="AY219" s="104"/>
      <c r="AZ219" s="104"/>
      <c r="BA219" s="104"/>
      <c r="BB219" s="104"/>
      <c r="BC219" s="104"/>
      <c r="BD219" s="104"/>
      <c r="BE219" s="104"/>
      <c r="BF219" s="104"/>
      <c r="BG219" s="104"/>
      <c r="BH219" s="104"/>
      <c r="BI219" s="104"/>
      <c r="BJ219" s="104"/>
      <c r="BK219" s="104"/>
      <c r="BL219" s="104"/>
      <c r="BM219" s="104"/>
      <c r="BN219" s="104"/>
      <c r="BO219" s="104"/>
      <c r="BP219" s="104"/>
      <c r="BQ219" s="104"/>
      <c r="BR219" s="104"/>
      <c r="BS219" s="104"/>
      <c r="BT219" s="104"/>
      <c r="BU219" s="104"/>
      <c r="BV219" s="104"/>
      <c r="BW219" s="104"/>
      <c r="BX219" s="104"/>
      <c r="BY219" s="104"/>
      <c r="BZ219" s="104"/>
      <c r="CA219" s="104"/>
      <c r="CB219" s="104"/>
      <c r="CC219" s="104"/>
      <c r="CD219" s="104"/>
      <c r="CE219" s="104"/>
      <c r="CF219" s="104"/>
      <c r="CG219" s="104"/>
      <c r="CH219" s="104"/>
      <c r="CI219" s="104"/>
      <c r="CJ219" s="104"/>
      <c r="CK219" s="104"/>
      <c r="CL219" s="104"/>
      <c r="CM219" s="104"/>
      <c r="CN219" s="104"/>
      <c r="CO219" s="104"/>
      <c r="CP219" s="104"/>
      <c r="CQ219" s="104"/>
      <c r="CR219" s="104"/>
      <c r="CS219" s="104"/>
      <c r="CT219" s="104"/>
      <c r="CU219" s="104"/>
      <c r="CV219" s="104"/>
      <c r="CW219" s="104"/>
      <c r="CX219" s="104"/>
      <c r="CY219" s="104"/>
      <c r="CZ219" s="104"/>
      <c r="DA219" s="104"/>
      <c r="DB219" s="104"/>
      <c r="DC219" s="104"/>
      <c r="DD219" s="104"/>
      <c r="DE219" s="104"/>
      <c r="DF219" s="104"/>
      <c r="DG219" s="104"/>
      <c r="DH219" s="104"/>
      <c r="DI219" s="104"/>
      <c r="DJ219" s="104"/>
      <c r="DK219" s="104"/>
      <c r="DL219" s="104"/>
      <c r="DM219" s="104"/>
      <c r="DN219" s="104"/>
      <c r="DO219" s="104"/>
      <c r="DP219" s="104"/>
      <c r="DQ219" s="104"/>
      <c r="DR219" s="104"/>
      <c r="DS219" s="104"/>
      <c r="DT219" s="104"/>
      <c r="DU219" s="104"/>
      <c r="DV219" s="104"/>
      <c r="DW219" s="104"/>
      <c r="DX219" s="104"/>
      <c r="DY219" s="104"/>
      <c r="DZ219" s="104"/>
      <c r="EA219" s="104"/>
      <c r="EB219" s="104"/>
      <c r="EC219" s="104"/>
      <c r="ED219" s="104"/>
      <c r="EE219" s="104"/>
      <c r="EF219" s="104"/>
      <c r="EG219" s="104"/>
      <c r="EH219" s="104"/>
      <c r="EI219" s="104"/>
      <c r="EJ219" s="104"/>
      <c r="EK219" s="104"/>
      <c r="EL219" s="104"/>
      <c r="EM219" s="104"/>
      <c r="EN219" s="104"/>
      <c r="EO219" s="104"/>
      <c r="EP219" s="104"/>
      <c r="EQ219" s="104"/>
      <c r="ER219" s="104"/>
      <c r="ES219" s="104"/>
      <c r="ET219" s="104"/>
      <c r="EU219" s="104"/>
      <c r="EV219" s="104"/>
      <c r="EW219" s="104"/>
      <c r="EX219" s="104"/>
      <c r="EY219" s="104"/>
      <c r="EZ219" s="104"/>
      <c r="FA219" s="104"/>
      <c r="FB219" s="104"/>
      <c r="FC219" s="104"/>
      <c r="FD219" s="104"/>
      <c r="FE219" s="104"/>
      <c r="FF219" s="104"/>
      <c r="FG219" s="104"/>
      <c r="FH219" s="104"/>
      <c r="FI219" s="104"/>
      <c r="FJ219" s="104"/>
      <c r="FK219" s="104"/>
      <c r="FL219" s="104"/>
      <c r="FM219" s="104"/>
      <c r="FN219" s="104"/>
      <c r="FO219" s="104"/>
      <c r="FP219" s="104"/>
      <c r="FQ219" s="104"/>
      <c r="FR219" s="104"/>
      <c r="FS219" s="104"/>
      <c r="FT219" s="104"/>
      <c r="FU219" s="104"/>
      <c r="FV219" s="104"/>
      <c r="FW219" s="104"/>
      <c r="FX219" s="104"/>
      <c r="FY219" s="104"/>
      <c r="FZ219" s="104"/>
      <c r="GA219" s="104"/>
      <c r="GB219" s="104"/>
      <c r="GC219" s="104"/>
      <c r="GD219" s="104"/>
      <c r="GE219" s="104"/>
      <c r="GF219" s="104"/>
      <c r="GG219" s="104"/>
      <c r="GH219" s="104"/>
      <c r="GI219" s="104"/>
      <c r="GJ219" s="104"/>
      <c r="GK219" s="104"/>
      <c r="GL219" s="104"/>
      <c r="GM219" s="104"/>
      <c r="GN219" s="104"/>
      <c r="GO219" s="104"/>
      <c r="GP219" s="104"/>
      <c r="GQ219" s="104"/>
      <c r="GR219" s="104"/>
      <c r="GS219" s="104"/>
      <c r="GT219" s="104"/>
      <c r="GU219" s="104"/>
      <c r="GV219" s="104"/>
      <c r="GW219" s="104"/>
      <c r="GX219" s="104"/>
      <c r="GY219" s="104"/>
      <c r="GZ219" s="104"/>
      <c r="HA219" s="104"/>
      <c r="HB219" s="104"/>
      <c r="HC219" s="104"/>
      <c r="HD219" s="104"/>
      <c r="HE219" s="104"/>
      <c r="HF219" s="104"/>
      <c r="HG219" s="104"/>
      <c r="HH219" s="104"/>
      <c r="HI219" s="104"/>
      <c r="HJ219" s="104"/>
      <c r="HK219" s="104"/>
      <c r="HL219" s="104"/>
      <c r="HM219" s="104"/>
      <c r="HN219" s="104"/>
      <c r="HO219" s="104"/>
      <c r="HP219" s="104"/>
      <c r="HQ219" s="104"/>
      <c r="HR219" s="104"/>
      <c r="HS219" s="104"/>
      <c r="HT219" s="104"/>
      <c r="HU219" s="104"/>
      <c r="HV219" s="104"/>
      <c r="HW219" s="104"/>
      <c r="HX219" s="104"/>
      <c r="HY219" s="104"/>
      <c r="HZ219" s="104"/>
      <c r="IA219" s="104"/>
      <c r="IB219" s="104"/>
      <c r="IC219" s="104"/>
      <c r="ID219" s="104"/>
      <c r="IE219" s="104"/>
      <c r="IF219" s="104"/>
      <c r="IG219" s="104"/>
      <c r="IH219" s="104"/>
      <c r="II219" s="104"/>
      <c r="IJ219" s="104"/>
      <c r="IK219" s="104"/>
      <c r="IL219" s="104"/>
      <c r="IM219" s="104"/>
      <c r="IN219" s="104"/>
      <c r="IO219" s="104"/>
      <c r="IP219" s="104"/>
      <c r="IQ219" s="104"/>
      <c r="IR219" s="104"/>
      <c r="IS219" s="104"/>
      <c r="IT219" s="104"/>
      <c r="IU219" s="104"/>
    </row>
    <row r="220" s="64" customFormat="1" ht="18" customHeight="1" spans="1:255">
      <c r="A220" s="116" t="s">
        <v>339</v>
      </c>
      <c r="B220" s="116" t="s">
        <v>340</v>
      </c>
      <c r="C220" s="116">
        <v>2025</v>
      </c>
      <c r="D220" s="119" t="s">
        <v>345</v>
      </c>
      <c r="E220" s="119" t="s">
        <v>500</v>
      </c>
      <c r="F220" s="119" t="s">
        <v>501</v>
      </c>
      <c r="G220" s="117">
        <v>88</v>
      </c>
      <c r="H220" s="117">
        <v>-2.3</v>
      </c>
      <c r="I220" s="111">
        <f t="shared" si="104"/>
        <v>85.7</v>
      </c>
      <c r="J220" s="118">
        <v>64.84</v>
      </c>
      <c r="K220" s="111">
        <v>0</v>
      </c>
      <c r="L220" s="111">
        <v>64.84</v>
      </c>
      <c r="M220" s="111">
        <v>75.3</v>
      </c>
      <c r="N220" s="111">
        <v>0</v>
      </c>
      <c r="O220" s="111">
        <v>75.3</v>
      </c>
      <c r="P220" s="111">
        <v>60</v>
      </c>
      <c r="Q220" s="111">
        <v>0</v>
      </c>
      <c r="R220" s="111">
        <v>60</v>
      </c>
      <c r="S220" s="111">
        <v>60</v>
      </c>
      <c r="T220" s="111">
        <v>0</v>
      </c>
      <c r="U220" s="111">
        <v>60</v>
      </c>
      <c r="V220" s="111">
        <f t="shared" si="105"/>
        <v>66.965</v>
      </c>
      <c r="W220" s="99">
        <v>80</v>
      </c>
      <c r="X220" s="99">
        <v>80</v>
      </c>
      <c r="Y220" s="57" t="s">
        <v>141</v>
      </c>
      <c r="Z220" s="99">
        <v>84</v>
      </c>
      <c r="AA220" s="105" t="s">
        <v>325</v>
      </c>
      <c r="AB220" s="115"/>
      <c r="AC220" s="115"/>
      <c r="AD220" s="115"/>
      <c r="AE220" s="104"/>
      <c r="AF220" s="104"/>
      <c r="AG220" s="104"/>
      <c r="AH220" s="104"/>
      <c r="AI220" s="104"/>
      <c r="AJ220" s="104"/>
      <c r="AK220" s="104"/>
      <c r="AL220" s="104"/>
      <c r="AM220" s="104"/>
      <c r="AN220" s="104"/>
      <c r="AO220" s="104"/>
      <c r="AP220" s="104"/>
      <c r="AQ220" s="104"/>
      <c r="AR220" s="104"/>
      <c r="AS220" s="104"/>
      <c r="AT220" s="104"/>
      <c r="AU220" s="104"/>
      <c r="AV220" s="104"/>
      <c r="AW220" s="104"/>
      <c r="AX220" s="104"/>
      <c r="AY220" s="104"/>
      <c r="AZ220" s="104"/>
      <c r="BA220" s="104"/>
      <c r="BB220" s="104"/>
      <c r="BC220" s="104"/>
      <c r="BD220" s="104"/>
      <c r="BE220" s="104"/>
      <c r="BF220" s="104"/>
      <c r="BG220" s="104"/>
      <c r="BH220" s="104"/>
      <c r="BI220" s="104"/>
      <c r="BJ220" s="104"/>
      <c r="BK220" s="104"/>
      <c r="BL220" s="104"/>
      <c r="BM220" s="104"/>
      <c r="BN220" s="104"/>
      <c r="BO220" s="104"/>
      <c r="BP220" s="104"/>
      <c r="BQ220" s="104"/>
      <c r="BR220" s="104"/>
      <c r="BS220" s="104"/>
      <c r="BT220" s="104"/>
      <c r="BU220" s="104"/>
      <c r="BV220" s="104"/>
      <c r="BW220" s="104"/>
      <c r="BX220" s="104"/>
      <c r="BY220" s="104"/>
      <c r="BZ220" s="104"/>
      <c r="CA220" s="104"/>
      <c r="CB220" s="104"/>
      <c r="CC220" s="104"/>
      <c r="CD220" s="104"/>
      <c r="CE220" s="104"/>
      <c r="CF220" s="104"/>
      <c r="CG220" s="104"/>
      <c r="CH220" s="104"/>
      <c r="CI220" s="104"/>
      <c r="CJ220" s="104"/>
      <c r="CK220" s="104"/>
      <c r="CL220" s="104"/>
      <c r="CM220" s="104"/>
      <c r="CN220" s="104"/>
      <c r="CO220" s="104"/>
      <c r="CP220" s="104"/>
      <c r="CQ220" s="104"/>
      <c r="CR220" s="104"/>
      <c r="CS220" s="104"/>
      <c r="CT220" s="104"/>
      <c r="CU220" s="104"/>
      <c r="CV220" s="104"/>
      <c r="CW220" s="104"/>
      <c r="CX220" s="104"/>
      <c r="CY220" s="104"/>
      <c r="CZ220" s="104"/>
      <c r="DA220" s="104"/>
      <c r="DB220" s="104"/>
      <c r="DC220" s="104"/>
      <c r="DD220" s="104"/>
      <c r="DE220" s="104"/>
      <c r="DF220" s="104"/>
      <c r="DG220" s="104"/>
      <c r="DH220" s="104"/>
      <c r="DI220" s="104"/>
      <c r="DJ220" s="104"/>
      <c r="DK220" s="104"/>
      <c r="DL220" s="104"/>
      <c r="DM220" s="104"/>
      <c r="DN220" s="104"/>
      <c r="DO220" s="104"/>
      <c r="DP220" s="104"/>
      <c r="DQ220" s="104"/>
      <c r="DR220" s="104"/>
      <c r="DS220" s="104"/>
      <c r="DT220" s="104"/>
      <c r="DU220" s="104"/>
      <c r="DV220" s="104"/>
      <c r="DW220" s="104"/>
      <c r="DX220" s="104"/>
      <c r="DY220" s="104"/>
      <c r="DZ220" s="104"/>
      <c r="EA220" s="104"/>
      <c r="EB220" s="104"/>
      <c r="EC220" s="104"/>
      <c r="ED220" s="104"/>
      <c r="EE220" s="104"/>
      <c r="EF220" s="104"/>
      <c r="EG220" s="104"/>
      <c r="EH220" s="104"/>
      <c r="EI220" s="104"/>
      <c r="EJ220" s="104"/>
      <c r="EK220" s="104"/>
      <c r="EL220" s="104"/>
      <c r="EM220" s="104"/>
      <c r="EN220" s="104"/>
      <c r="EO220" s="104"/>
      <c r="EP220" s="104"/>
      <c r="EQ220" s="104"/>
      <c r="ER220" s="104"/>
      <c r="ES220" s="104"/>
      <c r="ET220" s="104"/>
      <c r="EU220" s="104"/>
      <c r="EV220" s="104"/>
      <c r="EW220" s="104"/>
      <c r="EX220" s="104"/>
      <c r="EY220" s="104"/>
      <c r="EZ220" s="104"/>
      <c r="FA220" s="104"/>
      <c r="FB220" s="104"/>
      <c r="FC220" s="104"/>
      <c r="FD220" s="104"/>
      <c r="FE220" s="104"/>
      <c r="FF220" s="104"/>
      <c r="FG220" s="104"/>
      <c r="FH220" s="104"/>
      <c r="FI220" s="104"/>
      <c r="FJ220" s="104"/>
      <c r="FK220" s="104"/>
      <c r="FL220" s="104"/>
      <c r="FM220" s="104"/>
      <c r="FN220" s="104"/>
      <c r="FO220" s="104"/>
      <c r="FP220" s="104"/>
      <c r="FQ220" s="104"/>
      <c r="FR220" s="104"/>
      <c r="FS220" s="104"/>
      <c r="FT220" s="104"/>
      <c r="FU220" s="104"/>
      <c r="FV220" s="104"/>
      <c r="FW220" s="104"/>
      <c r="FX220" s="104"/>
      <c r="FY220" s="104"/>
      <c r="FZ220" s="104"/>
      <c r="GA220" s="104"/>
      <c r="GB220" s="104"/>
      <c r="GC220" s="104"/>
      <c r="GD220" s="104"/>
      <c r="GE220" s="104"/>
      <c r="GF220" s="104"/>
      <c r="GG220" s="104"/>
      <c r="GH220" s="104"/>
      <c r="GI220" s="104"/>
      <c r="GJ220" s="104"/>
      <c r="GK220" s="104"/>
      <c r="GL220" s="104"/>
      <c r="GM220" s="104"/>
      <c r="GN220" s="104"/>
      <c r="GO220" s="104"/>
      <c r="GP220" s="104"/>
      <c r="GQ220" s="104"/>
      <c r="GR220" s="104"/>
      <c r="GS220" s="104"/>
      <c r="GT220" s="104"/>
      <c r="GU220" s="104"/>
      <c r="GV220" s="104"/>
      <c r="GW220" s="104"/>
      <c r="GX220" s="104"/>
      <c r="GY220" s="104"/>
      <c r="GZ220" s="104"/>
      <c r="HA220" s="104"/>
      <c r="HB220" s="104"/>
      <c r="HC220" s="104"/>
      <c r="HD220" s="104"/>
      <c r="HE220" s="104"/>
      <c r="HF220" s="104"/>
      <c r="HG220" s="104"/>
      <c r="HH220" s="104"/>
      <c r="HI220" s="104"/>
      <c r="HJ220" s="104"/>
      <c r="HK220" s="104"/>
      <c r="HL220" s="104"/>
      <c r="HM220" s="104"/>
      <c r="HN220" s="104"/>
      <c r="HO220" s="104"/>
      <c r="HP220" s="104"/>
      <c r="HQ220" s="104"/>
      <c r="HR220" s="104"/>
      <c r="HS220" s="104"/>
      <c r="HT220" s="104"/>
      <c r="HU220" s="104"/>
      <c r="HV220" s="104"/>
      <c r="HW220" s="104"/>
      <c r="HX220" s="104"/>
      <c r="HY220" s="104"/>
      <c r="HZ220" s="104"/>
      <c r="IA220" s="104"/>
      <c r="IB220" s="104"/>
      <c r="IC220" s="104"/>
      <c r="ID220" s="104"/>
      <c r="IE220" s="104"/>
      <c r="IF220" s="104"/>
      <c r="IG220" s="104"/>
      <c r="IH220" s="104"/>
      <c r="II220" s="104"/>
      <c r="IJ220" s="104"/>
      <c r="IK220" s="104"/>
      <c r="IL220" s="104"/>
      <c r="IM220" s="104"/>
      <c r="IN220" s="104"/>
      <c r="IO220" s="104"/>
      <c r="IP220" s="104"/>
      <c r="IQ220" s="104"/>
      <c r="IR220" s="104"/>
      <c r="IS220" s="104"/>
      <c r="IT220" s="104"/>
      <c r="IU220" s="104"/>
    </row>
    <row r="221" s="64" customFormat="1" ht="18" customHeight="1" spans="1:255">
      <c r="A221" s="116" t="s">
        <v>339</v>
      </c>
      <c r="B221" s="116" t="s">
        <v>340</v>
      </c>
      <c r="C221" s="116">
        <v>2025</v>
      </c>
      <c r="D221" s="119" t="s">
        <v>345</v>
      </c>
      <c r="E221" s="119" t="s">
        <v>502</v>
      </c>
      <c r="F221" s="119" t="s">
        <v>503</v>
      </c>
      <c r="G221" s="117">
        <v>88</v>
      </c>
      <c r="H221" s="117">
        <v>-2</v>
      </c>
      <c r="I221" s="111">
        <f t="shared" si="104"/>
        <v>86</v>
      </c>
      <c r="J221" s="118">
        <v>63.06</v>
      </c>
      <c r="K221" s="111">
        <v>0</v>
      </c>
      <c r="L221" s="111">
        <v>63.06</v>
      </c>
      <c r="M221" s="111">
        <v>76.1</v>
      </c>
      <c r="N221" s="111">
        <v>0</v>
      </c>
      <c r="O221" s="111">
        <v>76.1</v>
      </c>
      <c r="P221" s="111">
        <v>60</v>
      </c>
      <c r="Q221" s="111">
        <v>0</v>
      </c>
      <c r="R221" s="111">
        <v>60</v>
      </c>
      <c r="S221" s="111">
        <v>60</v>
      </c>
      <c r="T221" s="111">
        <v>0</v>
      </c>
      <c r="U221" s="111">
        <v>60</v>
      </c>
      <c r="V221" s="111">
        <f t="shared" si="105"/>
        <v>65.7</v>
      </c>
      <c r="W221" s="99">
        <v>81</v>
      </c>
      <c r="X221" s="99">
        <v>81</v>
      </c>
      <c r="Y221" s="57" t="s">
        <v>141</v>
      </c>
      <c r="Z221" s="99">
        <v>84</v>
      </c>
      <c r="AA221" s="105" t="s">
        <v>325</v>
      </c>
      <c r="AB221" s="115"/>
      <c r="AC221" s="115"/>
      <c r="AD221" s="115"/>
      <c r="AE221" s="104"/>
      <c r="AF221" s="104"/>
      <c r="AG221" s="104"/>
      <c r="AH221" s="104"/>
      <c r="AI221" s="104"/>
      <c r="AJ221" s="104"/>
      <c r="AK221" s="104"/>
      <c r="AL221" s="104"/>
      <c r="AM221" s="104"/>
      <c r="AN221" s="104"/>
      <c r="AO221" s="104"/>
      <c r="AP221" s="104"/>
      <c r="AQ221" s="104"/>
      <c r="AR221" s="104"/>
      <c r="AS221" s="104"/>
      <c r="AT221" s="104"/>
      <c r="AU221" s="104"/>
      <c r="AV221" s="104"/>
      <c r="AW221" s="104"/>
      <c r="AX221" s="104"/>
      <c r="AY221" s="104"/>
      <c r="AZ221" s="104"/>
      <c r="BA221" s="104"/>
      <c r="BB221" s="104"/>
      <c r="BC221" s="104"/>
      <c r="BD221" s="104"/>
      <c r="BE221" s="104"/>
      <c r="BF221" s="104"/>
      <c r="BG221" s="104"/>
      <c r="BH221" s="104"/>
      <c r="BI221" s="104"/>
      <c r="BJ221" s="104"/>
      <c r="BK221" s="104"/>
      <c r="BL221" s="104"/>
      <c r="BM221" s="104"/>
      <c r="BN221" s="104"/>
      <c r="BO221" s="104"/>
      <c r="BP221" s="104"/>
      <c r="BQ221" s="104"/>
      <c r="BR221" s="104"/>
      <c r="BS221" s="104"/>
      <c r="BT221" s="104"/>
      <c r="BU221" s="104"/>
      <c r="BV221" s="104"/>
      <c r="BW221" s="104"/>
      <c r="BX221" s="104"/>
      <c r="BY221" s="104"/>
      <c r="BZ221" s="104"/>
      <c r="CA221" s="104"/>
      <c r="CB221" s="104"/>
      <c r="CC221" s="104"/>
      <c r="CD221" s="104"/>
      <c r="CE221" s="104"/>
      <c r="CF221" s="104"/>
      <c r="CG221" s="104"/>
      <c r="CH221" s="104"/>
      <c r="CI221" s="104"/>
      <c r="CJ221" s="104"/>
      <c r="CK221" s="104"/>
      <c r="CL221" s="104"/>
      <c r="CM221" s="104"/>
      <c r="CN221" s="104"/>
      <c r="CO221" s="104"/>
      <c r="CP221" s="104"/>
      <c r="CQ221" s="104"/>
      <c r="CR221" s="104"/>
      <c r="CS221" s="104"/>
      <c r="CT221" s="104"/>
      <c r="CU221" s="104"/>
      <c r="CV221" s="104"/>
      <c r="CW221" s="104"/>
      <c r="CX221" s="104"/>
      <c r="CY221" s="104"/>
      <c r="CZ221" s="104"/>
      <c r="DA221" s="104"/>
      <c r="DB221" s="104"/>
      <c r="DC221" s="104"/>
      <c r="DD221" s="104"/>
      <c r="DE221" s="104"/>
      <c r="DF221" s="104"/>
      <c r="DG221" s="104"/>
      <c r="DH221" s="104"/>
      <c r="DI221" s="104"/>
      <c r="DJ221" s="104"/>
      <c r="DK221" s="104"/>
      <c r="DL221" s="104"/>
      <c r="DM221" s="104"/>
      <c r="DN221" s="104"/>
      <c r="DO221" s="104"/>
      <c r="DP221" s="104"/>
      <c r="DQ221" s="104"/>
      <c r="DR221" s="104"/>
      <c r="DS221" s="104"/>
      <c r="DT221" s="104"/>
      <c r="DU221" s="104"/>
      <c r="DV221" s="104"/>
      <c r="DW221" s="104"/>
      <c r="DX221" s="104"/>
      <c r="DY221" s="104"/>
      <c r="DZ221" s="104"/>
      <c r="EA221" s="104"/>
      <c r="EB221" s="104"/>
      <c r="EC221" s="104"/>
      <c r="ED221" s="104"/>
      <c r="EE221" s="104"/>
      <c r="EF221" s="104"/>
      <c r="EG221" s="104"/>
      <c r="EH221" s="104"/>
      <c r="EI221" s="104"/>
      <c r="EJ221" s="104"/>
      <c r="EK221" s="104"/>
      <c r="EL221" s="104"/>
      <c r="EM221" s="104"/>
      <c r="EN221" s="104"/>
      <c r="EO221" s="104"/>
      <c r="EP221" s="104"/>
      <c r="EQ221" s="104"/>
      <c r="ER221" s="104"/>
      <c r="ES221" s="104"/>
      <c r="ET221" s="104"/>
      <c r="EU221" s="104"/>
      <c r="EV221" s="104"/>
      <c r="EW221" s="104"/>
      <c r="EX221" s="104"/>
      <c r="EY221" s="104"/>
      <c r="EZ221" s="104"/>
      <c r="FA221" s="104"/>
      <c r="FB221" s="104"/>
      <c r="FC221" s="104"/>
      <c r="FD221" s="104"/>
      <c r="FE221" s="104"/>
      <c r="FF221" s="104"/>
      <c r="FG221" s="104"/>
      <c r="FH221" s="104"/>
      <c r="FI221" s="104"/>
      <c r="FJ221" s="104"/>
      <c r="FK221" s="104"/>
      <c r="FL221" s="104"/>
      <c r="FM221" s="104"/>
      <c r="FN221" s="104"/>
      <c r="FO221" s="104"/>
      <c r="FP221" s="104"/>
      <c r="FQ221" s="104"/>
      <c r="FR221" s="104"/>
      <c r="FS221" s="104"/>
      <c r="FT221" s="104"/>
      <c r="FU221" s="104"/>
      <c r="FV221" s="104"/>
      <c r="FW221" s="104"/>
      <c r="FX221" s="104"/>
      <c r="FY221" s="104"/>
      <c r="FZ221" s="104"/>
      <c r="GA221" s="104"/>
      <c r="GB221" s="104"/>
      <c r="GC221" s="104"/>
      <c r="GD221" s="104"/>
      <c r="GE221" s="104"/>
      <c r="GF221" s="104"/>
      <c r="GG221" s="104"/>
      <c r="GH221" s="104"/>
      <c r="GI221" s="104"/>
      <c r="GJ221" s="104"/>
      <c r="GK221" s="104"/>
      <c r="GL221" s="104"/>
      <c r="GM221" s="104"/>
      <c r="GN221" s="104"/>
      <c r="GO221" s="104"/>
      <c r="GP221" s="104"/>
      <c r="GQ221" s="104"/>
      <c r="GR221" s="104"/>
      <c r="GS221" s="104"/>
      <c r="GT221" s="104"/>
      <c r="GU221" s="104"/>
      <c r="GV221" s="104"/>
      <c r="GW221" s="104"/>
      <c r="GX221" s="104"/>
      <c r="GY221" s="104"/>
      <c r="GZ221" s="104"/>
      <c r="HA221" s="104"/>
      <c r="HB221" s="104"/>
      <c r="HC221" s="104"/>
      <c r="HD221" s="104"/>
      <c r="HE221" s="104"/>
      <c r="HF221" s="104"/>
      <c r="HG221" s="104"/>
      <c r="HH221" s="104"/>
      <c r="HI221" s="104"/>
      <c r="HJ221" s="104"/>
      <c r="HK221" s="104"/>
      <c r="HL221" s="104"/>
      <c r="HM221" s="104"/>
      <c r="HN221" s="104"/>
      <c r="HO221" s="104"/>
      <c r="HP221" s="104"/>
      <c r="HQ221" s="104"/>
      <c r="HR221" s="104"/>
      <c r="HS221" s="104"/>
      <c r="HT221" s="104"/>
      <c r="HU221" s="104"/>
      <c r="HV221" s="104"/>
      <c r="HW221" s="104"/>
      <c r="HX221" s="104"/>
      <c r="HY221" s="104"/>
      <c r="HZ221" s="104"/>
      <c r="IA221" s="104"/>
      <c r="IB221" s="104"/>
      <c r="IC221" s="104"/>
      <c r="ID221" s="104"/>
      <c r="IE221" s="104"/>
      <c r="IF221" s="104"/>
      <c r="IG221" s="104"/>
      <c r="IH221" s="104"/>
      <c r="II221" s="104"/>
      <c r="IJ221" s="104"/>
      <c r="IK221" s="104"/>
      <c r="IL221" s="104"/>
      <c r="IM221" s="104"/>
      <c r="IN221" s="104"/>
      <c r="IO221" s="104"/>
      <c r="IP221" s="104"/>
      <c r="IQ221" s="104"/>
      <c r="IR221" s="104"/>
      <c r="IS221" s="104"/>
      <c r="IT221" s="104"/>
      <c r="IU221" s="104"/>
    </row>
    <row r="222" s="64" customFormat="1" ht="18" customHeight="1" spans="1:255">
      <c r="A222" s="116" t="s">
        <v>339</v>
      </c>
      <c r="B222" s="116" t="s">
        <v>340</v>
      </c>
      <c r="C222" s="116">
        <v>2025</v>
      </c>
      <c r="D222" s="116" t="s">
        <v>341</v>
      </c>
      <c r="E222" s="116" t="s">
        <v>504</v>
      </c>
      <c r="F222" s="116" t="s">
        <v>505</v>
      </c>
      <c r="G222" s="117">
        <v>88</v>
      </c>
      <c r="H222" s="117">
        <v>-1.9</v>
      </c>
      <c r="I222" s="111">
        <f t="shared" si="104"/>
        <v>86.1</v>
      </c>
      <c r="J222" s="118">
        <v>62.8235294117647</v>
      </c>
      <c r="K222" s="111">
        <v>0</v>
      </c>
      <c r="L222" s="111">
        <f>J222+K222</f>
        <v>62.8235294117647</v>
      </c>
      <c r="M222" s="111">
        <v>74.175</v>
      </c>
      <c r="N222" s="111">
        <v>0</v>
      </c>
      <c r="O222" s="111">
        <f>M222+N222</f>
        <v>74.175</v>
      </c>
      <c r="P222" s="111">
        <v>60</v>
      </c>
      <c r="Q222" s="111">
        <v>0</v>
      </c>
      <c r="R222" s="111">
        <f>P222+Q222</f>
        <v>60</v>
      </c>
      <c r="S222" s="111">
        <v>60</v>
      </c>
      <c r="T222" s="111">
        <v>0</v>
      </c>
      <c r="U222" s="111">
        <f>S222+T222</f>
        <v>60</v>
      </c>
      <c r="V222" s="111">
        <f t="shared" si="105"/>
        <v>65.4363970588235</v>
      </c>
      <c r="W222" s="99">
        <v>82</v>
      </c>
      <c r="X222" s="99">
        <v>82</v>
      </c>
      <c r="Y222" s="57" t="s">
        <v>141</v>
      </c>
      <c r="Z222" s="99">
        <v>84</v>
      </c>
      <c r="AA222" s="105" t="s">
        <v>325</v>
      </c>
      <c r="AB222" s="115"/>
      <c r="AC222" s="115"/>
      <c r="AD222" s="115"/>
      <c r="AE222" s="104"/>
      <c r="AF222" s="104"/>
      <c r="AG222" s="104"/>
      <c r="AH222" s="104"/>
      <c r="AI222" s="104"/>
      <c r="AJ222" s="104"/>
      <c r="AK222" s="104"/>
      <c r="AL222" s="104"/>
      <c r="AM222" s="104"/>
      <c r="AN222" s="104"/>
      <c r="AO222" s="104"/>
      <c r="AP222" s="104"/>
      <c r="AQ222" s="104"/>
      <c r="AR222" s="104"/>
      <c r="AS222" s="104"/>
      <c r="AT222" s="104"/>
      <c r="AU222" s="104"/>
      <c r="AV222" s="104"/>
      <c r="AW222" s="104"/>
      <c r="AX222" s="104"/>
      <c r="AY222" s="104"/>
      <c r="AZ222" s="104"/>
      <c r="BA222" s="104"/>
      <c r="BB222" s="104"/>
      <c r="BC222" s="104"/>
      <c r="BD222" s="104"/>
      <c r="BE222" s="104"/>
      <c r="BF222" s="104"/>
      <c r="BG222" s="104"/>
      <c r="BH222" s="104"/>
      <c r="BI222" s="104"/>
      <c r="BJ222" s="104"/>
      <c r="BK222" s="104"/>
      <c r="BL222" s="104"/>
      <c r="BM222" s="104"/>
      <c r="BN222" s="104"/>
      <c r="BO222" s="104"/>
      <c r="BP222" s="104"/>
      <c r="BQ222" s="104"/>
      <c r="BR222" s="104"/>
      <c r="BS222" s="104"/>
      <c r="BT222" s="104"/>
      <c r="BU222" s="104"/>
      <c r="BV222" s="104"/>
      <c r="BW222" s="104"/>
      <c r="BX222" s="104"/>
      <c r="BY222" s="104"/>
      <c r="BZ222" s="104"/>
      <c r="CA222" s="104"/>
      <c r="CB222" s="104"/>
      <c r="CC222" s="104"/>
      <c r="CD222" s="104"/>
      <c r="CE222" s="104"/>
      <c r="CF222" s="104"/>
      <c r="CG222" s="104"/>
      <c r="CH222" s="104"/>
      <c r="CI222" s="104"/>
      <c r="CJ222" s="104"/>
      <c r="CK222" s="104"/>
      <c r="CL222" s="104"/>
      <c r="CM222" s="104"/>
      <c r="CN222" s="104"/>
      <c r="CO222" s="104"/>
      <c r="CP222" s="104"/>
      <c r="CQ222" s="104"/>
      <c r="CR222" s="104"/>
      <c r="CS222" s="104"/>
      <c r="CT222" s="104"/>
      <c r="CU222" s="104"/>
      <c r="CV222" s="104"/>
      <c r="CW222" s="104"/>
      <c r="CX222" s="104"/>
      <c r="CY222" s="104"/>
      <c r="CZ222" s="104"/>
      <c r="DA222" s="104"/>
      <c r="DB222" s="104"/>
      <c r="DC222" s="104"/>
      <c r="DD222" s="104"/>
      <c r="DE222" s="104"/>
      <c r="DF222" s="104"/>
      <c r="DG222" s="104"/>
      <c r="DH222" s="104"/>
      <c r="DI222" s="104"/>
      <c r="DJ222" s="104"/>
      <c r="DK222" s="104"/>
      <c r="DL222" s="104"/>
      <c r="DM222" s="104"/>
      <c r="DN222" s="104"/>
      <c r="DO222" s="104"/>
      <c r="DP222" s="104"/>
      <c r="DQ222" s="104"/>
      <c r="DR222" s="104"/>
      <c r="DS222" s="104"/>
      <c r="DT222" s="104"/>
      <c r="DU222" s="104"/>
      <c r="DV222" s="104"/>
      <c r="DW222" s="104"/>
      <c r="DX222" s="104"/>
      <c r="DY222" s="104"/>
      <c r="DZ222" s="104"/>
      <c r="EA222" s="104"/>
      <c r="EB222" s="104"/>
      <c r="EC222" s="104"/>
      <c r="ED222" s="104"/>
      <c r="EE222" s="104"/>
      <c r="EF222" s="104"/>
      <c r="EG222" s="104"/>
      <c r="EH222" s="104"/>
      <c r="EI222" s="104"/>
      <c r="EJ222" s="104"/>
      <c r="EK222" s="104"/>
      <c r="EL222" s="104"/>
      <c r="EM222" s="104"/>
      <c r="EN222" s="104"/>
      <c r="EO222" s="104"/>
      <c r="EP222" s="104"/>
      <c r="EQ222" s="104"/>
      <c r="ER222" s="104"/>
      <c r="ES222" s="104"/>
      <c r="ET222" s="104"/>
      <c r="EU222" s="104"/>
      <c r="EV222" s="104"/>
      <c r="EW222" s="104"/>
      <c r="EX222" s="104"/>
      <c r="EY222" s="104"/>
      <c r="EZ222" s="104"/>
      <c r="FA222" s="104"/>
      <c r="FB222" s="104"/>
      <c r="FC222" s="104"/>
      <c r="FD222" s="104"/>
      <c r="FE222" s="104"/>
      <c r="FF222" s="104"/>
      <c r="FG222" s="104"/>
      <c r="FH222" s="104"/>
      <c r="FI222" s="104"/>
      <c r="FJ222" s="104"/>
      <c r="FK222" s="104"/>
      <c r="FL222" s="104"/>
      <c r="FM222" s="104"/>
      <c r="FN222" s="104"/>
      <c r="FO222" s="104"/>
      <c r="FP222" s="104"/>
      <c r="FQ222" s="104"/>
      <c r="FR222" s="104"/>
      <c r="FS222" s="104"/>
      <c r="FT222" s="104"/>
      <c r="FU222" s="104"/>
      <c r="FV222" s="104"/>
      <c r="FW222" s="104"/>
      <c r="FX222" s="104"/>
      <c r="FY222" s="104"/>
      <c r="FZ222" s="104"/>
      <c r="GA222" s="104"/>
      <c r="GB222" s="104"/>
      <c r="GC222" s="104"/>
      <c r="GD222" s="104"/>
      <c r="GE222" s="104"/>
      <c r="GF222" s="104"/>
      <c r="GG222" s="104"/>
      <c r="GH222" s="104"/>
      <c r="GI222" s="104"/>
      <c r="GJ222" s="104"/>
      <c r="GK222" s="104"/>
      <c r="GL222" s="104"/>
      <c r="GM222" s="104"/>
      <c r="GN222" s="104"/>
      <c r="GO222" s="104"/>
      <c r="GP222" s="104"/>
      <c r="GQ222" s="104"/>
      <c r="GR222" s="104"/>
      <c r="GS222" s="104"/>
      <c r="GT222" s="104"/>
      <c r="GU222" s="104"/>
      <c r="GV222" s="104"/>
      <c r="GW222" s="104"/>
      <c r="GX222" s="104"/>
      <c r="GY222" s="104"/>
      <c r="GZ222" s="104"/>
      <c r="HA222" s="104"/>
      <c r="HB222" s="104"/>
      <c r="HC222" s="104"/>
      <c r="HD222" s="104"/>
      <c r="HE222" s="104"/>
      <c r="HF222" s="104"/>
      <c r="HG222" s="104"/>
      <c r="HH222" s="104"/>
      <c r="HI222" s="104"/>
      <c r="HJ222" s="104"/>
      <c r="HK222" s="104"/>
      <c r="HL222" s="104"/>
      <c r="HM222" s="104"/>
      <c r="HN222" s="104"/>
      <c r="HO222" s="104"/>
      <c r="HP222" s="104"/>
      <c r="HQ222" s="104"/>
      <c r="HR222" s="104"/>
      <c r="HS222" s="104"/>
      <c r="HT222" s="104"/>
      <c r="HU222" s="104"/>
      <c r="HV222" s="104"/>
      <c r="HW222" s="104"/>
      <c r="HX222" s="104"/>
      <c r="HY222" s="104"/>
      <c r="HZ222" s="104"/>
      <c r="IA222" s="104"/>
      <c r="IB222" s="104"/>
      <c r="IC222" s="104"/>
      <c r="ID222" s="104"/>
      <c r="IE222" s="104"/>
      <c r="IF222" s="104"/>
      <c r="IG222" s="104"/>
      <c r="IH222" s="104"/>
      <c r="II222" s="104"/>
      <c r="IJ222" s="104"/>
      <c r="IK222" s="104"/>
      <c r="IL222" s="104"/>
      <c r="IM222" s="104"/>
      <c r="IN222" s="104"/>
      <c r="IO222" s="104"/>
      <c r="IP222" s="104"/>
      <c r="IQ222" s="104"/>
      <c r="IR222" s="104"/>
      <c r="IS222" s="104"/>
      <c r="IT222" s="104"/>
      <c r="IU222" s="104"/>
    </row>
    <row r="223" s="64" customFormat="1" ht="18" customHeight="1" spans="1:255">
      <c r="A223" s="116" t="s">
        <v>339</v>
      </c>
      <c r="B223" s="116" t="s">
        <v>340</v>
      </c>
      <c r="C223" s="116">
        <v>2025</v>
      </c>
      <c r="D223" s="119" t="s">
        <v>345</v>
      </c>
      <c r="E223" s="119" t="s">
        <v>506</v>
      </c>
      <c r="F223" s="119" t="s">
        <v>507</v>
      </c>
      <c r="G223" s="117">
        <v>88</v>
      </c>
      <c r="H223" s="117">
        <v>-2.55</v>
      </c>
      <c r="I223" s="111">
        <f t="shared" si="104"/>
        <v>85.45</v>
      </c>
      <c r="J223" s="118">
        <v>55.75</v>
      </c>
      <c r="K223" s="111">
        <v>1</v>
      </c>
      <c r="L223" s="111">
        <v>56.75</v>
      </c>
      <c r="M223" s="111">
        <v>76.45</v>
      </c>
      <c r="N223" s="111">
        <v>3</v>
      </c>
      <c r="O223" s="111">
        <v>79.45</v>
      </c>
      <c r="P223" s="111">
        <v>60</v>
      </c>
      <c r="Q223" s="111">
        <v>0</v>
      </c>
      <c r="R223" s="111">
        <v>60</v>
      </c>
      <c r="S223" s="111">
        <v>60</v>
      </c>
      <c r="T223" s="111">
        <v>1</v>
      </c>
      <c r="U223" s="111">
        <v>61</v>
      </c>
      <c r="V223" s="111">
        <f t="shared" si="105"/>
        <v>61.13</v>
      </c>
      <c r="W223" s="99">
        <v>83</v>
      </c>
      <c r="X223" s="99">
        <v>84</v>
      </c>
      <c r="Y223" s="57" t="s">
        <v>141</v>
      </c>
      <c r="Z223" s="99">
        <v>84</v>
      </c>
      <c r="AA223" s="105" t="s">
        <v>325</v>
      </c>
      <c r="AB223" s="115"/>
      <c r="AC223" s="115"/>
      <c r="AD223" s="115"/>
      <c r="AE223" s="104"/>
      <c r="AF223" s="104"/>
      <c r="AG223" s="104"/>
      <c r="AH223" s="104"/>
      <c r="AI223" s="104"/>
      <c r="AJ223" s="104"/>
      <c r="AK223" s="104"/>
      <c r="AL223" s="104"/>
      <c r="AM223" s="104"/>
      <c r="AN223" s="104"/>
      <c r="AO223" s="104"/>
      <c r="AP223" s="104"/>
      <c r="AQ223" s="104"/>
      <c r="AR223" s="104"/>
      <c r="AS223" s="104"/>
      <c r="AT223" s="104"/>
      <c r="AU223" s="104"/>
      <c r="AV223" s="104"/>
      <c r="AW223" s="104"/>
      <c r="AX223" s="104"/>
      <c r="AY223" s="104"/>
      <c r="AZ223" s="104"/>
      <c r="BA223" s="104"/>
      <c r="BB223" s="104"/>
      <c r="BC223" s="104"/>
      <c r="BD223" s="104"/>
      <c r="BE223" s="104"/>
      <c r="BF223" s="104"/>
      <c r="BG223" s="104"/>
      <c r="BH223" s="104"/>
      <c r="BI223" s="104"/>
      <c r="BJ223" s="104"/>
      <c r="BK223" s="104"/>
      <c r="BL223" s="104"/>
      <c r="BM223" s="104"/>
      <c r="BN223" s="104"/>
      <c r="BO223" s="104"/>
      <c r="BP223" s="104"/>
      <c r="BQ223" s="104"/>
      <c r="BR223" s="104"/>
      <c r="BS223" s="104"/>
      <c r="BT223" s="104"/>
      <c r="BU223" s="104"/>
      <c r="BV223" s="104"/>
      <c r="BW223" s="104"/>
      <c r="BX223" s="104"/>
      <c r="BY223" s="104"/>
      <c r="BZ223" s="104"/>
      <c r="CA223" s="104"/>
      <c r="CB223" s="104"/>
      <c r="CC223" s="104"/>
      <c r="CD223" s="104"/>
      <c r="CE223" s="104"/>
      <c r="CF223" s="104"/>
      <c r="CG223" s="104"/>
      <c r="CH223" s="104"/>
      <c r="CI223" s="104"/>
      <c r="CJ223" s="104"/>
      <c r="CK223" s="104"/>
      <c r="CL223" s="104"/>
      <c r="CM223" s="104"/>
      <c r="CN223" s="104"/>
      <c r="CO223" s="104"/>
      <c r="CP223" s="104"/>
      <c r="CQ223" s="104"/>
      <c r="CR223" s="104"/>
      <c r="CS223" s="104"/>
      <c r="CT223" s="104"/>
      <c r="CU223" s="104"/>
      <c r="CV223" s="104"/>
      <c r="CW223" s="104"/>
      <c r="CX223" s="104"/>
      <c r="CY223" s="104"/>
      <c r="CZ223" s="104"/>
      <c r="DA223" s="104"/>
      <c r="DB223" s="104"/>
      <c r="DC223" s="104"/>
      <c r="DD223" s="104"/>
      <c r="DE223" s="104"/>
      <c r="DF223" s="104"/>
      <c r="DG223" s="104"/>
      <c r="DH223" s="104"/>
      <c r="DI223" s="104"/>
      <c r="DJ223" s="104"/>
      <c r="DK223" s="104"/>
      <c r="DL223" s="104"/>
      <c r="DM223" s="104"/>
      <c r="DN223" s="104"/>
      <c r="DO223" s="104"/>
      <c r="DP223" s="104"/>
      <c r="DQ223" s="104"/>
      <c r="DR223" s="104"/>
      <c r="DS223" s="104"/>
      <c r="DT223" s="104"/>
      <c r="DU223" s="104"/>
      <c r="DV223" s="104"/>
      <c r="DW223" s="104"/>
      <c r="DX223" s="104"/>
      <c r="DY223" s="104"/>
      <c r="DZ223" s="104"/>
      <c r="EA223" s="104"/>
      <c r="EB223" s="104"/>
      <c r="EC223" s="104"/>
      <c r="ED223" s="104"/>
      <c r="EE223" s="104"/>
      <c r="EF223" s="104"/>
      <c r="EG223" s="104"/>
      <c r="EH223" s="104"/>
      <c r="EI223" s="104"/>
      <c r="EJ223" s="104"/>
      <c r="EK223" s="104"/>
      <c r="EL223" s="104"/>
      <c r="EM223" s="104"/>
      <c r="EN223" s="104"/>
      <c r="EO223" s="104"/>
      <c r="EP223" s="104"/>
      <c r="EQ223" s="104"/>
      <c r="ER223" s="104"/>
      <c r="ES223" s="104"/>
      <c r="ET223" s="104"/>
      <c r="EU223" s="104"/>
      <c r="EV223" s="104"/>
      <c r="EW223" s="104"/>
      <c r="EX223" s="104"/>
      <c r="EY223" s="104"/>
      <c r="EZ223" s="104"/>
      <c r="FA223" s="104"/>
      <c r="FB223" s="104"/>
      <c r="FC223" s="104"/>
      <c r="FD223" s="104"/>
      <c r="FE223" s="104"/>
      <c r="FF223" s="104"/>
      <c r="FG223" s="104"/>
      <c r="FH223" s="104"/>
      <c r="FI223" s="104"/>
      <c r="FJ223" s="104"/>
      <c r="FK223" s="104"/>
      <c r="FL223" s="104"/>
      <c r="FM223" s="104"/>
      <c r="FN223" s="104"/>
      <c r="FO223" s="104"/>
      <c r="FP223" s="104"/>
      <c r="FQ223" s="104"/>
      <c r="FR223" s="104"/>
      <c r="FS223" s="104"/>
      <c r="FT223" s="104"/>
      <c r="FU223" s="104"/>
      <c r="FV223" s="104"/>
      <c r="FW223" s="104"/>
      <c r="FX223" s="104"/>
      <c r="FY223" s="104"/>
      <c r="FZ223" s="104"/>
      <c r="GA223" s="104"/>
      <c r="GB223" s="104"/>
      <c r="GC223" s="104"/>
      <c r="GD223" s="104"/>
      <c r="GE223" s="104"/>
      <c r="GF223" s="104"/>
      <c r="GG223" s="104"/>
      <c r="GH223" s="104"/>
      <c r="GI223" s="104"/>
      <c r="GJ223" s="104"/>
      <c r="GK223" s="104"/>
      <c r="GL223" s="104"/>
      <c r="GM223" s="104"/>
      <c r="GN223" s="104"/>
      <c r="GO223" s="104"/>
      <c r="GP223" s="104"/>
      <c r="GQ223" s="104"/>
      <c r="GR223" s="104"/>
      <c r="GS223" s="104"/>
      <c r="GT223" s="104"/>
      <c r="GU223" s="104"/>
      <c r="GV223" s="104"/>
      <c r="GW223" s="104"/>
      <c r="GX223" s="104"/>
      <c r="GY223" s="104"/>
      <c r="GZ223" s="104"/>
      <c r="HA223" s="104"/>
      <c r="HB223" s="104"/>
      <c r="HC223" s="104"/>
      <c r="HD223" s="104"/>
      <c r="HE223" s="104"/>
      <c r="HF223" s="104"/>
      <c r="HG223" s="104"/>
      <c r="HH223" s="104"/>
      <c r="HI223" s="104"/>
      <c r="HJ223" s="104"/>
      <c r="HK223" s="104"/>
      <c r="HL223" s="104"/>
      <c r="HM223" s="104"/>
      <c r="HN223" s="104"/>
      <c r="HO223" s="104"/>
      <c r="HP223" s="104"/>
      <c r="HQ223" s="104"/>
      <c r="HR223" s="104"/>
      <c r="HS223" s="104"/>
      <c r="HT223" s="104"/>
      <c r="HU223" s="104"/>
      <c r="HV223" s="104"/>
      <c r="HW223" s="104"/>
      <c r="HX223" s="104"/>
      <c r="HY223" s="104"/>
      <c r="HZ223" s="104"/>
      <c r="IA223" s="104"/>
      <c r="IB223" s="104"/>
      <c r="IC223" s="104"/>
      <c r="ID223" s="104"/>
      <c r="IE223" s="104"/>
      <c r="IF223" s="104"/>
      <c r="IG223" s="104"/>
      <c r="IH223" s="104"/>
      <c r="II223" s="104"/>
      <c r="IJ223" s="104"/>
      <c r="IK223" s="104"/>
      <c r="IL223" s="104"/>
      <c r="IM223" s="104"/>
      <c r="IN223" s="104"/>
      <c r="IO223" s="104"/>
      <c r="IP223" s="104"/>
      <c r="IQ223" s="104"/>
      <c r="IR223" s="104"/>
      <c r="IS223" s="104"/>
      <c r="IT223" s="104"/>
      <c r="IU223" s="104"/>
    </row>
    <row r="224" s="64" customFormat="1" ht="18" customHeight="1" spans="1:255">
      <c r="A224" s="116" t="s">
        <v>339</v>
      </c>
      <c r="B224" s="116" t="s">
        <v>340</v>
      </c>
      <c r="C224" s="116">
        <v>2025</v>
      </c>
      <c r="D224" s="119" t="s">
        <v>345</v>
      </c>
      <c r="E224" s="119" t="s">
        <v>508</v>
      </c>
      <c r="F224" s="119" t="s">
        <v>509</v>
      </c>
      <c r="G224" s="117">
        <v>88</v>
      </c>
      <c r="H224" s="117">
        <v>-10</v>
      </c>
      <c r="I224" s="111">
        <f t="shared" si="104"/>
        <v>78</v>
      </c>
      <c r="J224" s="118">
        <v>56.24</v>
      </c>
      <c r="K224" s="111">
        <v>0</v>
      </c>
      <c r="L224" s="111">
        <v>56.24</v>
      </c>
      <c r="M224" s="111">
        <v>55.7</v>
      </c>
      <c r="N224" s="111">
        <v>0</v>
      </c>
      <c r="O224" s="111">
        <v>55.7</v>
      </c>
      <c r="P224" s="111">
        <v>60</v>
      </c>
      <c r="Q224" s="111">
        <v>0</v>
      </c>
      <c r="R224" s="111">
        <v>60</v>
      </c>
      <c r="S224" s="111">
        <v>60</v>
      </c>
      <c r="T224" s="111">
        <v>0</v>
      </c>
      <c r="U224" s="111">
        <v>60</v>
      </c>
      <c r="V224" s="111">
        <f t="shared" si="105"/>
        <v>58.765</v>
      </c>
      <c r="W224" s="99">
        <v>84</v>
      </c>
      <c r="X224" s="99">
        <v>83</v>
      </c>
      <c r="Y224" s="57" t="s">
        <v>141</v>
      </c>
      <c r="Z224" s="99">
        <v>84</v>
      </c>
      <c r="AA224" s="105" t="s">
        <v>325</v>
      </c>
      <c r="AB224" s="115"/>
      <c r="AC224" s="115"/>
      <c r="AD224" s="115"/>
      <c r="AE224" s="104"/>
      <c r="AF224" s="104"/>
      <c r="AG224" s="104"/>
      <c r="AH224" s="104"/>
      <c r="AI224" s="104"/>
      <c r="AJ224" s="104"/>
      <c r="AK224" s="104"/>
      <c r="AL224" s="104"/>
      <c r="AM224" s="104"/>
      <c r="AN224" s="104"/>
      <c r="AO224" s="104"/>
      <c r="AP224" s="104"/>
      <c r="AQ224" s="104"/>
      <c r="AR224" s="104"/>
      <c r="AS224" s="104"/>
      <c r="AT224" s="104"/>
      <c r="AU224" s="104"/>
      <c r="AV224" s="104"/>
      <c r="AW224" s="104"/>
      <c r="AX224" s="104"/>
      <c r="AY224" s="104"/>
      <c r="AZ224" s="104"/>
      <c r="BA224" s="104"/>
      <c r="BB224" s="104"/>
      <c r="BC224" s="104"/>
      <c r="BD224" s="104"/>
      <c r="BE224" s="104"/>
      <c r="BF224" s="104"/>
      <c r="BG224" s="104"/>
      <c r="BH224" s="104"/>
      <c r="BI224" s="104"/>
      <c r="BJ224" s="104"/>
      <c r="BK224" s="104"/>
      <c r="BL224" s="104"/>
      <c r="BM224" s="104"/>
      <c r="BN224" s="104"/>
      <c r="BO224" s="104"/>
      <c r="BP224" s="104"/>
      <c r="BQ224" s="104"/>
      <c r="BR224" s="104"/>
      <c r="BS224" s="104"/>
      <c r="BT224" s="104"/>
      <c r="BU224" s="104"/>
      <c r="BV224" s="104"/>
      <c r="BW224" s="104"/>
      <c r="BX224" s="104"/>
      <c r="BY224" s="104"/>
      <c r="BZ224" s="104"/>
      <c r="CA224" s="104"/>
      <c r="CB224" s="104"/>
      <c r="CC224" s="104"/>
      <c r="CD224" s="104"/>
      <c r="CE224" s="104"/>
      <c r="CF224" s="104"/>
      <c r="CG224" s="104"/>
      <c r="CH224" s="104"/>
      <c r="CI224" s="104"/>
      <c r="CJ224" s="104"/>
      <c r="CK224" s="104"/>
      <c r="CL224" s="104"/>
      <c r="CM224" s="104"/>
      <c r="CN224" s="104"/>
      <c r="CO224" s="104"/>
      <c r="CP224" s="104"/>
      <c r="CQ224" s="104"/>
      <c r="CR224" s="104"/>
      <c r="CS224" s="104"/>
      <c r="CT224" s="104"/>
      <c r="CU224" s="104"/>
      <c r="CV224" s="104"/>
      <c r="CW224" s="104"/>
      <c r="CX224" s="104"/>
      <c r="CY224" s="104"/>
      <c r="CZ224" s="104"/>
      <c r="DA224" s="104"/>
      <c r="DB224" s="104"/>
      <c r="DC224" s="104"/>
      <c r="DD224" s="104"/>
      <c r="DE224" s="104"/>
      <c r="DF224" s="104"/>
      <c r="DG224" s="104"/>
      <c r="DH224" s="104"/>
      <c r="DI224" s="104"/>
      <c r="DJ224" s="104"/>
      <c r="DK224" s="104"/>
      <c r="DL224" s="104"/>
      <c r="DM224" s="104"/>
      <c r="DN224" s="104"/>
      <c r="DO224" s="104"/>
      <c r="DP224" s="104"/>
      <c r="DQ224" s="104"/>
      <c r="DR224" s="104"/>
      <c r="DS224" s="104"/>
      <c r="DT224" s="104"/>
      <c r="DU224" s="104"/>
      <c r="DV224" s="104"/>
      <c r="DW224" s="104"/>
      <c r="DX224" s="104"/>
      <c r="DY224" s="104"/>
      <c r="DZ224" s="104"/>
      <c r="EA224" s="104"/>
      <c r="EB224" s="104"/>
      <c r="EC224" s="104"/>
      <c r="ED224" s="104"/>
      <c r="EE224" s="104"/>
      <c r="EF224" s="104"/>
      <c r="EG224" s="104"/>
      <c r="EH224" s="104"/>
      <c r="EI224" s="104"/>
      <c r="EJ224" s="104"/>
      <c r="EK224" s="104"/>
      <c r="EL224" s="104"/>
      <c r="EM224" s="104"/>
      <c r="EN224" s="104"/>
      <c r="EO224" s="104"/>
      <c r="EP224" s="104"/>
      <c r="EQ224" s="104"/>
      <c r="ER224" s="104"/>
      <c r="ES224" s="104"/>
      <c r="ET224" s="104"/>
      <c r="EU224" s="104"/>
      <c r="EV224" s="104"/>
      <c r="EW224" s="104"/>
      <c r="EX224" s="104"/>
      <c r="EY224" s="104"/>
      <c r="EZ224" s="104"/>
      <c r="FA224" s="104"/>
      <c r="FB224" s="104"/>
      <c r="FC224" s="104"/>
      <c r="FD224" s="104"/>
      <c r="FE224" s="104"/>
      <c r="FF224" s="104"/>
      <c r="FG224" s="104"/>
      <c r="FH224" s="104"/>
      <c r="FI224" s="104"/>
      <c r="FJ224" s="104"/>
      <c r="FK224" s="104"/>
      <c r="FL224" s="104"/>
      <c r="FM224" s="104"/>
      <c r="FN224" s="104"/>
      <c r="FO224" s="104"/>
      <c r="FP224" s="104"/>
      <c r="FQ224" s="104"/>
      <c r="FR224" s="104"/>
      <c r="FS224" s="104"/>
      <c r="FT224" s="104"/>
      <c r="FU224" s="104"/>
      <c r="FV224" s="104"/>
      <c r="FW224" s="104"/>
      <c r="FX224" s="104"/>
      <c r="FY224" s="104"/>
      <c r="FZ224" s="104"/>
      <c r="GA224" s="104"/>
      <c r="GB224" s="104"/>
      <c r="GC224" s="104"/>
      <c r="GD224" s="104"/>
      <c r="GE224" s="104"/>
      <c r="GF224" s="104"/>
      <c r="GG224" s="104"/>
      <c r="GH224" s="104"/>
      <c r="GI224" s="104"/>
      <c r="GJ224" s="104"/>
      <c r="GK224" s="104"/>
      <c r="GL224" s="104"/>
      <c r="GM224" s="104"/>
      <c r="GN224" s="104"/>
      <c r="GO224" s="104"/>
      <c r="GP224" s="104"/>
      <c r="GQ224" s="104"/>
      <c r="GR224" s="104"/>
      <c r="GS224" s="104"/>
      <c r="GT224" s="104"/>
      <c r="GU224" s="104"/>
      <c r="GV224" s="104"/>
      <c r="GW224" s="104"/>
      <c r="GX224" s="104"/>
      <c r="GY224" s="104"/>
      <c r="GZ224" s="104"/>
      <c r="HA224" s="104"/>
      <c r="HB224" s="104"/>
      <c r="HC224" s="104"/>
      <c r="HD224" s="104"/>
      <c r="HE224" s="104"/>
      <c r="HF224" s="104"/>
      <c r="HG224" s="104"/>
      <c r="HH224" s="104"/>
      <c r="HI224" s="104"/>
      <c r="HJ224" s="104"/>
      <c r="HK224" s="104"/>
      <c r="HL224" s="104"/>
      <c r="HM224" s="104"/>
      <c r="HN224" s="104"/>
      <c r="HO224" s="104"/>
      <c r="HP224" s="104"/>
      <c r="HQ224" s="104"/>
      <c r="HR224" s="104"/>
      <c r="HS224" s="104"/>
      <c r="HT224" s="104"/>
      <c r="HU224" s="104"/>
      <c r="HV224" s="104"/>
      <c r="HW224" s="104"/>
      <c r="HX224" s="104"/>
      <c r="HY224" s="104"/>
      <c r="HZ224" s="104"/>
      <c r="IA224" s="104"/>
      <c r="IB224" s="104"/>
      <c r="IC224" s="104"/>
      <c r="ID224" s="104"/>
      <c r="IE224" s="104"/>
      <c r="IF224" s="104"/>
      <c r="IG224" s="104"/>
      <c r="IH224" s="104"/>
      <c r="II224" s="104"/>
      <c r="IJ224" s="104"/>
      <c r="IK224" s="104"/>
      <c r="IL224" s="104"/>
      <c r="IM224" s="104"/>
      <c r="IN224" s="104"/>
      <c r="IO224" s="104"/>
      <c r="IP224" s="104"/>
      <c r="IQ224" s="104"/>
      <c r="IR224" s="104"/>
      <c r="IS224" s="104"/>
      <c r="IT224" s="104"/>
      <c r="IU224" s="104"/>
    </row>
    <row r="225" s="60" customFormat="1" ht="41" customHeight="1" spans="1:261">
      <c r="A225" s="92" t="s">
        <v>510</v>
      </c>
      <c r="B225" s="93"/>
      <c r="C225" s="93"/>
      <c r="D225" s="93"/>
      <c r="E225" s="93"/>
      <c r="F225" s="93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93"/>
      <c r="R225" s="93"/>
      <c r="S225" s="93"/>
      <c r="T225" s="93"/>
      <c r="U225" s="94"/>
      <c r="V225" s="94"/>
      <c r="W225" s="93"/>
      <c r="X225" s="95"/>
      <c r="Y225" s="95"/>
      <c r="Z225" s="95"/>
      <c r="AA225" s="95"/>
      <c r="AB225" s="95"/>
      <c r="AC225" s="95"/>
      <c r="AD225" s="95"/>
      <c r="AE225" s="70"/>
      <c r="AF225" s="70"/>
      <c r="AG225" s="70"/>
      <c r="AH225" s="70"/>
      <c r="AI225" s="70"/>
      <c r="AJ225" s="70"/>
      <c r="AK225" s="70"/>
      <c r="AL225" s="70"/>
      <c r="AM225" s="70"/>
      <c r="AN225" s="70"/>
      <c r="AO225" s="70"/>
      <c r="AP225" s="70"/>
      <c r="AQ225" s="70"/>
      <c r="AR225" s="70"/>
      <c r="AS225" s="70"/>
      <c r="AT225" s="70"/>
      <c r="AU225" s="70"/>
      <c r="AV225" s="70"/>
      <c r="AW225" s="70"/>
      <c r="AX225" s="70"/>
      <c r="AY225" s="70"/>
      <c r="AZ225" s="70"/>
      <c r="BA225" s="70"/>
      <c r="BB225" s="70"/>
      <c r="BC225" s="70"/>
      <c r="BD225" s="70"/>
      <c r="BE225" s="70"/>
      <c r="BF225" s="70"/>
      <c r="BG225" s="70"/>
      <c r="BH225" s="70"/>
      <c r="BI225" s="70"/>
      <c r="BJ225" s="70"/>
      <c r="BK225" s="70"/>
      <c r="BL225" s="70"/>
      <c r="BM225" s="70"/>
      <c r="BN225" s="70"/>
      <c r="BO225" s="70"/>
      <c r="BP225" s="70"/>
      <c r="BQ225" s="70"/>
      <c r="BR225" s="70"/>
      <c r="BS225" s="70"/>
      <c r="BT225" s="70"/>
      <c r="BU225" s="70"/>
      <c r="BV225" s="70"/>
      <c r="BW225" s="70"/>
      <c r="BX225" s="70"/>
      <c r="BY225" s="70"/>
      <c r="BZ225" s="70"/>
      <c r="CA225" s="70"/>
      <c r="CB225" s="70"/>
      <c r="CC225" s="70"/>
      <c r="CD225" s="70"/>
      <c r="CE225" s="70"/>
      <c r="CF225" s="70"/>
      <c r="CG225" s="70"/>
      <c r="CH225" s="70"/>
      <c r="CI225" s="70"/>
      <c r="CJ225" s="70"/>
      <c r="CK225" s="70"/>
      <c r="CL225" s="70"/>
      <c r="CM225" s="70"/>
      <c r="CN225" s="70"/>
      <c r="CO225" s="70"/>
      <c r="CP225" s="70"/>
      <c r="CQ225" s="70"/>
      <c r="CR225" s="70"/>
      <c r="CS225" s="70"/>
      <c r="CT225" s="70"/>
      <c r="CU225" s="70"/>
      <c r="CV225" s="70"/>
      <c r="CW225" s="70"/>
      <c r="CX225" s="70"/>
      <c r="CY225" s="70"/>
      <c r="CZ225" s="70"/>
      <c r="DA225" s="70"/>
      <c r="DB225" s="70"/>
      <c r="DC225" s="70"/>
      <c r="DD225" s="70"/>
      <c r="DE225" s="70"/>
      <c r="DF225" s="70"/>
      <c r="DG225" s="70"/>
      <c r="DH225" s="70"/>
      <c r="DI225" s="70"/>
      <c r="DJ225" s="70"/>
      <c r="DK225" s="70"/>
      <c r="DL225" s="70"/>
      <c r="DM225" s="70"/>
      <c r="DN225" s="70"/>
      <c r="DO225" s="70"/>
      <c r="DP225" s="70"/>
      <c r="DQ225" s="70"/>
      <c r="DR225" s="70"/>
      <c r="DS225" s="70"/>
      <c r="DT225" s="70"/>
      <c r="DU225" s="70"/>
      <c r="DV225" s="70"/>
      <c r="DW225" s="70"/>
      <c r="DX225" s="70"/>
      <c r="DY225" s="70"/>
      <c r="DZ225" s="70"/>
      <c r="EA225" s="70"/>
      <c r="EB225" s="70"/>
      <c r="EC225" s="70"/>
      <c r="ED225" s="70"/>
      <c r="EE225" s="70"/>
      <c r="EF225" s="70"/>
      <c r="EG225" s="70"/>
      <c r="EH225" s="70"/>
      <c r="EI225" s="70"/>
      <c r="EJ225" s="70"/>
      <c r="EK225" s="70"/>
      <c r="EL225" s="70"/>
      <c r="EM225" s="70"/>
      <c r="EN225" s="70"/>
      <c r="EO225" s="70"/>
      <c r="EP225" s="70"/>
      <c r="EQ225" s="70"/>
      <c r="ER225" s="70"/>
      <c r="ES225" s="70"/>
      <c r="ET225" s="70"/>
      <c r="EU225" s="70"/>
      <c r="EV225" s="70"/>
      <c r="EW225" s="70"/>
      <c r="EX225" s="70"/>
      <c r="EY225" s="70"/>
      <c r="EZ225" s="70"/>
      <c r="FA225" s="70"/>
      <c r="FB225" s="70"/>
      <c r="FC225" s="70"/>
      <c r="FD225" s="70"/>
      <c r="FE225" s="70"/>
      <c r="FF225" s="70"/>
      <c r="FG225" s="70"/>
      <c r="FH225" s="70"/>
      <c r="FI225" s="70"/>
      <c r="FJ225" s="70"/>
      <c r="FK225" s="70"/>
      <c r="FL225" s="70"/>
      <c r="FM225" s="70"/>
      <c r="FN225" s="70"/>
      <c r="FO225" s="70"/>
      <c r="FP225" s="70"/>
      <c r="FQ225" s="70"/>
      <c r="FR225" s="70"/>
      <c r="FS225" s="70"/>
      <c r="FT225" s="70"/>
      <c r="FU225" s="70"/>
      <c r="FV225" s="70"/>
      <c r="FW225" s="70"/>
      <c r="FX225" s="70"/>
      <c r="FY225" s="70"/>
      <c r="FZ225" s="70"/>
      <c r="GA225" s="70"/>
      <c r="GB225" s="70"/>
      <c r="GC225" s="70"/>
      <c r="GD225" s="70"/>
      <c r="GE225" s="70"/>
      <c r="GF225" s="70"/>
      <c r="GG225" s="70"/>
      <c r="GH225" s="70"/>
      <c r="GI225" s="70"/>
      <c r="GJ225" s="70"/>
      <c r="GK225" s="70"/>
      <c r="GL225" s="70"/>
      <c r="GM225" s="70"/>
      <c r="GN225" s="70"/>
      <c r="GO225" s="70"/>
      <c r="GP225" s="70"/>
      <c r="GQ225" s="70"/>
      <c r="GR225" s="70"/>
      <c r="GS225" s="70"/>
      <c r="GT225" s="70"/>
      <c r="GU225" s="70"/>
      <c r="GV225" s="70"/>
      <c r="GW225" s="70"/>
      <c r="GX225" s="70"/>
      <c r="GY225" s="70"/>
      <c r="GZ225" s="70"/>
      <c r="HA225" s="70"/>
      <c r="HB225" s="70"/>
      <c r="HC225" s="70"/>
      <c r="HD225" s="70"/>
      <c r="HE225" s="70"/>
      <c r="HF225" s="70"/>
      <c r="HG225" s="70"/>
      <c r="HH225" s="70"/>
      <c r="HI225" s="70"/>
      <c r="HJ225" s="70"/>
      <c r="HK225" s="70"/>
      <c r="HL225" s="70"/>
      <c r="HM225" s="70"/>
      <c r="HN225" s="70"/>
      <c r="HO225" s="70"/>
      <c r="HP225" s="70"/>
      <c r="HQ225" s="70"/>
      <c r="HR225" s="70"/>
      <c r="HS225" s="70"/>
      <c r="HT225" s="70"/>
      <c r="HU225" s="70"/>
      <c r="HV225" s="70"/>
      <c r="HW225" s="70"/>
      <c r="HX225" s="70"/>
      <c r="HY225" s="70"/>
      <c r="HZ225" s="70"/>
      <c r="IA225" s="70"/>
      <c r="IB225" s="70"/>
      <c r="IC225" s="70"/>
      <c r="ID225" s="70"/>
      <c r="IE225" s="70"/>
      <c r="IF225" s="70"/>
      <c r="IG225" s="70"/>
      <c r="IH225" s="70"/>
      <c r="II225" s="70"/>
      <c r="IJ225" s="70"/>
      <c r="IK225" s="70"/>
      <c r="IL225" s="70"/>
      <c r="IM225" s="70"/>
      <c r="IN225" s="70"/>
      <c r="IO225" s="70"/>
      <c r="IP225" s="70"/>
      <c r="IQ225" s="70"/>
      <c r="IR225" s="70"/>
      <c r="IS225" s="70"/>
      <c r="IT225" s="70"/>
      <c r="IU225" s="70"/>
    </row>
    <row r="226" s="59" customFormat="1" ht="41" customHeight="1" spans="1:261">
      <c r="A226" s="78" t="s">
        <v>5</v>
      </c>
      <c r="B226" s="78" t="s">
        <v>6</v>
      </c>
      <c r="C226" s="79" t="s">
        <v>7</v>
      </c>
      <c r="D226" s="78" t="s">
        <v>8</v>
      </c>
      <c r="E226" s="78" t="s">
        <v>9</v>
      </c>
      <c r="F226" s="78" t="s">
        <v>10</v>
      </c>
      <c r="G226" s="80" t="s">
        <v>11</v>
      </c>
      <c r="H226" s="79" t="s">
        <v>12</v>
      </c>
      <c r="I226" s="80" t="s">
        <v>13</v>
      </c>
      <c r="J226" s="80" t="s">
        <v>14</v>
      </c>
      <c r="K226" s="79" t="s">
        <v>15</v>
      </c>
      <c r="L226" s="79" t="s">
        <v>16</v>
      </c>
      <c r="M226" s="80" t="s">
        <v>17</v>
      </c>
      <c r="N226" s="79" t="s">
        <v>18</v>
      </c>
      <c r="O226" s="80" t="s">
        <v>19</v>
      </c>
      <c r="P226" s="80" t="s">
        <v>20</v>
      </c>
      <c r="Q226" s="79" t="s">
        <v>21</v>
      </c>
      <c r="R226" s="80" t="s">
        <v>22</v>
      </c>
      <c r="S226" s="80" t="s">
        <v>23</v>
      </c>
      <c r="T226" s="79" t="s">
        <v>24</v>
      </c>
      <c r="U226" s="80" t="s">
        <v>25</v>
      </c>
      <c r="V226" s="80" t="s">
        <v>26</v>
      </c>
      <c r="W226" s="80" t="s">
        <v>27</v>
      </c>
      <c r="X226" s="79" t="s">
        <v>28</v>
      </c>
      <c r="Y226" s="22" t="s">
        <v>29</v>
      </c>
      <c r="Z226" s="80" t="s">
        <v>30</v>
      </c>
      <c r="AA226" s="81" t="s">
        <v>31</v>
      </c>
      <c r="AB226" s="81" t="s">
        <v>276</v>
      </c>
      <c r="AC226" s="79" t="s">
        <v>33</v>
      </c>
      <c r="AD226" s="83" t="s">
        <v>34</v>
      </c>
      <c r="AE226" s="66"/>
      <c r="AF226" s="66"/>
      <c r="AG226" s="66"/>
      <c r="AH226" s="66"/>
      <c r="AI226" s="66"/>
      <c r="AJ226" s="66"/>
      <c r="AK226" s="66"/>
      <c r="AL226" s="66"/>
      <c r="AM226" s="66"/>
      <c r="AN226" s="66"/>
      <c r="AO226" s="66"/>
      <c r="AP226" s="66"/>
      <c r="AQ226" s="66"/>
      <c r="AR226" s="66"/>
      <c r="AS226" s="66"/>
      <c r="AT226" s="66"/>
      <c r="AU226" s="66"/>
      <c r="AV226" s="66"/>
      <c r="AW226" s="66"/>
      <c r="AX226" s="66"/>
      <c r="AY226" s="66"/>
      <c r="AZ226" s="66"/>
      <c r="BA226" s="66"/>
      <c r="BB226" s="66"/>
      <c r="BC226" s="66"/>
      <c r="BD226" s="66"/>
      <c r="BE226" s="66"/>
      <c r="BF226" s="66"/>
      <c r="BG226" s="66"/>
      <c r="BH226" s="66"/>
      <c r="BI226" s="66"/>
      <c r="BJ226" s="66"/>
      <c r="BK226" s="66"/>
      <c r="BL226" s="66"/>
      <c r="BM226" s="66"/>
      <c r="BN226" s="66"/>
      <c r="BO226" s="66"/>
      <c r="BP226" s="66"/>
      <c r="BQ226" s="66"/>
      <c r="BR226" s="66"/>
      <c r="BS226" s="66"/>
      <c r="BT226" s="66"/>
      <c r="BU226" s="66"/>
      <c r="BV226" s="66"/>
      <c r="BW226" s="66"/>
      <c r="BX226" s="66"/>
      <c r="BY226" s="66"/>
      <c r="BZ226" s="66"/>
      <c r="CA226" s="66"/>
      <c r="CB226" s="66"/>
      <c r="CC226" s="66"/>
      <c r="CD226" s="66"/>
      <c r="CE226" s="66"/>
      <c r="CF226" s="66"/>
      <c r="CG226" s="66"/>
      <c r="CH226" s="66"/>
      <c r="CI226" s="66"/>
      <c r="CJ226" s="66"/>
      <c r="CK226" s="66"/>
      <c r="CL226" s="66"/>
      <c r="CM226" s="66"/>
      <c r="CN226" s="66"/>
      <c r="CO226" s="66"/>
      <c r="CP226" s="66"/>
      <c r="CQ226" s="66"/>
      <c r="CR226" s="66"/>
      <c r="CS226" s="66"/>
      <c r="CT226" s="66"/>
      <c r="CU226" s="66"/>
      <c r="CV226" s="66"/>
      <c r="CW226" s="66"/>
      <c r="CX226" s="66"/>
      <c r="CY226" s="66"/>
      <c r="CZ226" s="66"/>
      <c r="DA226" s="66"/>
      <c r="DB226" s="66"/>
      <c r="DC226" s="66"/>
      <c r="DD226" s="66"/>
      <c r="DE226" s="66"/>
      <c r="DF226" s="66"/>
      <c r="DG226" s="66"/>
      <c r="DH226" s="66"/>
      <c r="DI226" s="66"/>
      <c r="DJ226" s="66"/>
      <c r="DK226" s="66"/>
      <c r="DL226" s="66"/>
      <c r="DM226" s="66"/>
      <c r="DN226" s="66"/>
      <c r="DO226" s="66"/>
      <c r="DP226" s="66"/>
      <c r="DQ226" s="66"/>
      <c r="DR226" s="66"/>
      <c r="DS226" s="66"/>
      <c r="DT226" s="66"/>
      <c r="DU226" s="66"/>
      <c r="DV226" s="66"/>
      <c r="DW226" s="66"/>
      <c r="DX226" s="66"/>
      <c r="DY226" s="66"/>
      <c r="DZ226" s="66"/>
      <c r="EA226" s="66"/>
      <c r="EB226" s="66"/>
      <c r="EC226" s="66"/>
      <c r="ED226" s="66"/>
      <c r="EE226" s="66"/>
      <c r="EF226" s="66"/>
      <c r="EG226" s="66"/>
      <c r="EH226" s="66"/>
      <c r="EI226" s="66"/>
      <c r="EJ226" s="66"/>
      <c r="EK226" s="66"/>
      <c r="EL226" s="66"/>
      <c r="EM226" s="66"/>
      <c r="EN226" s="66"/>
      <c r="EO226" s="66"/>
      <c r="EP226" s="66"/>
      <c r="EQ226" s="66"/>
      <c r="ER226" s="66"/>
      <c r="ES226" s="66"/>
      <c r="ET226" s="66"/>
      <c r="EU226" s="66"/>
      <c r="EV226" s="66"/>
      <c r="EW226" s="66"/>
      <c r="EX226" s="66"/>
      <c r="EY226" s="66"/>
      <c r="EZ226" s="66"/>
      <c r="FA226" s="66"/>
      <c r="FB226" s="66"/>
      <c r="FC226" s="66"/>
      <c r="FD226" s="66"/>
      <c r="FE226" s="66"/>
      <c r="FF226" s="66"/>
      <c r="FG226" s="66"/>
      <c r="FH226" s="66"/>
      <c r="FI226" s="66"/>
      <c r="FJ226" s="66"/>
      <c r="FK226" s="66"/>
      <c r="FL226" s="66"/>
      <c r="FM226" s="66"/>
      <c r="FN226" s="66"/>
      <c r="FO226" s="66"/>
      <c r="FP226" s="66"/>
      <c r="FQ226" s="66"/>
      <c r="FR226" s="66"/>
      <c r="FS226" s="66"/>
      <c r="FT226" s="66"/>
      <c r="FU226" s="66"/>
      <c r="FV226" s="66"/>
      <c r="FW226" s="66"/>
      <c r="FX226" s="66"/>
      <c r="FY226" s="66"/>
      <c r="FZ226" s="66"/>
      <c r="GA226" s="66"/>
      <c r="GB226" s="66"/>
      <c r="GC226" s="66"/>
      <c r="GD226" s="66"/>
      <c r="GE226" s="66"/>
      <c r="GF226" s="66"/>
      <c r="GG226" s="66"/>
      <c r="GH226" s="66"/>
      <c r="GI226" s="66"/>
      <c r="GJ226" s="66"/>
      <c r="GK226" s="66"/>
      <c r="GL226" s="66"/>
      <c r="GM226" s="66"/>
      <c r="GN226" s="66"/>
      <c r="GO226" s="66"/>
      <c r="GP226" s="66"/>
      <c r="GQ226" s="66"/>
      <c r="GR226" s="66"/>
      <c r="GS226" s="66"/>
      <c r="GT226" s="66"/>
      <c r="GU226" s="66"/>
      <c r="GV226" s="66"/>
      <c r="GW226" s="66"/>
      <c r="GX226" s="66"/>
      <c r="GY226" s="66"/>
      <c r="GZ226" s="66"/>
      <c r="HA226" s="66"/>
      <c r="HB226" s="66"/>
      <c r="HC226" s="66"/>
      <c r="HD226" s="66"/>
      <c r="HE226" s="66"/>
      <c r="HF226" s="66"/>
      <c r="HG226" s="66"/>
      <c r="HH226" s="66"/>
      <c r="HI226" s="66"/>
      <c r="HJ226" s="66"/>
      <c r="HK226" s="66"/>
      <c r="HL226" s="66"/>
      <c r="HM226" s="66"/>
      <c r="HN226" s="66"/>
      <c r="HO226" s="66"/>
      <c r="HP226" s="66"/>
      <c r="HQ226" s="66"/>
      <c r="HR226" s="66"/>
      <c r="HS226" s="66"/>
      <c r="HT226" s="66"/>
      <c r="HU226" s="66"/>
      <c r="HV226" s="66"/>
      <c r="HW226" s="66"/>
      <c r="HX226" s="66"/>
      <c r="HY226" s="66"/>
      <c r="HZ226" s="66"/>
      <c r="IA226" s="66"/>
      <c r="IB226" s="66"/>
      <c r="IC226" s="66"/>
      <c r="ID226" s="66"/>
      <c r="IE226" s="66"/>
      <c r="IF226" s="66"/>
      <c r="IG226" s="66"/>
      <c r="IH226" s="66"/>
      <c r="II226" s="66"/>
      <c r="IJ226" s="66"/>
      <c r="IK226" s="66"/>
      <c r="IL226" s="66"/>
      <c r="IM226" s="66"/>
      <c r="IN226" s="66"/>
      <c r="IO226" s="66"/>
      <c r="IP226" s="66"/>
      <c r="IQ226" s="66"/>
      <c r="IR226" s="66"/>
      <c r="IS226" s="66"/>
      <c r="IT226" s="66"/>
      <c r="IU226" s="66"/>
      <c r="IV226" s="66"/>
      <c r="IW226" s="66"/>
      <c r="IX226" s="66"/>
      <c r="IY226" s="66"/>
      <c r="IZ226" s="66"/>
      <c r="JA226" s="66"/>
    </row>
    <row r="227" s="64" customFormat="1" ht="18" customHeight="1" spans="1:261">
      <c r="A227" s="116" t="s">
        <v>35</v>
      </c>
      <c r="B227" s="116" t="s">
        <v>511</v>
      </c>
      <c r="C227" s="116">
        <v>2025</v>
      </c>
      <c r="D227" s="119" t="s">
        <v>512</v>
      </c>
      <c r="E227" s="119">
        <v>2539110200</v>
      </c>
      <c r="F227" s="119" t="s">
        <v>513</v>
      </c>
      <c r="G227" s="117">
        <v>88</v>
      </c>
      <c r="H227" s="117">
        <v>-0.5</v>
      </c>
      <c r="I227" s="111">
        <f t="shared" ref="I227:I245" si="110">G227+H227</f>
        <v>87.5</v>
      </c>
      <c r="J227" s="118">
        <v>88.1777777777778</v>
      </c>
      <c r="K227" s="111">
        <v>1.2</v>
      </c>
      <c r="L227" s="111">
        <f t="shared" ref="L227:L245" si="111">J227+K227</f>
        <v>89.3777777777778</v>
      </c>
      <c r="M227" s="111">
        <v>80.85</v>
      </c>
      <c r="N227" s="111">
        <v>0</v>
      </c>
      <c r="O227" s="111">
        <v>79.275</v>
      </c>
      <c r="P227" s="111">
        <v>60</v>
      </c>
      <c r="Q227" s="111">
        <v>0</v>
      </c>
      <c r="R227" s="111">
        <v>60</v>
      </c>
      <c r="S227" s="111">
        <v>60</v>
      </c>
      <c r="T227" s="111">
        <v>4.58</v>
      </c>
      <c r="U227" s="111">
        <f t="shared" ref="U227:U245" si="112">S227+T227</f>
        <v>64.58</v>
      </c>
      <c r="V227" s="111">
        <f t="shared" ref="V227:V245" si="113">I227*10%+L227*75%+O227*5%+R227*5%+U227*5%</f>
        <v>85.9760833333334</v>
      </c>
      <c r="W227" s="99">
        <v>1</v>
      </c>
      <c r="X227" s="99">
        <v>1</v>
      </c>
      <c r="Y227" s="57" t="s">
        <v>40</v>
      </c>
      <c r="Z227" s="99">
        <v>19</v>
      </c>
      <c r="AA227" s="105" t="s">
        <v>41</v>
      </c>
      <c r="AB227" s="115"/>
      <c r="AC227" s="115"/>
      <c r="AD227" s="115"/>
      <c r="AE227" s="104"/>
      <c r="AF227" s="104"/>
      <c r="AG227" s="104"/>
      <c r="AH227" s="104"/>
      <c r="AI227" s="104"/>
      <c r="AJ227" s="104"/>
      <c r="AK227" s="104"/>
      <c r="AL227" s="104"/>
      <c r="AM227" s="104"/>
      <c r="AN227" s="104"/>
      <c r="AO227" s="104"/>
      <c r="AP227" s="104"/>
      <c r="AQ227" s="104"/>
      <c r="AR227" s="104"/>
      <c r="AS227" s="104"/>
      <c r="AT227" s="104"/>
      <c r="AU227" s="104"/>
      <c r="AV227" s="104"/>
      <c r="AW227" s="104"/>
      <c r="AX227" s="104"/>
      <c r="AY227" s="104"/>
      <c r="AZ227" s="104"/>
      <c r="BA227" s="104"/>
      <c r="BB227" s="104"/>
      <c r="BC227" s="104"/>
      <c r="BD227" s="104"/>
      <c r="BE227" s="104"/>
      <c r="BF227" s="104"/>
      <c r="BG227" s="104"/>
      <c r="BH227" s="104"/>
      <c r="BI227" s="104"/>
      <c r="BJ227" s="104"/>
      <c r="BK227" s="104"/>
      <c r="BL227" s="104"/>
      <c r="BM227" s="104"/>
      <c r="BN227" s="104"/>
      <c r="BO227" s="104"/>
      <c r="BP227" s="104"/>
      <c r="BQ227" s="104"/>
      <c r="BR227" s="104"/>
      <c r="BS227" s="104"/>
      <c r="BT227" s="104"/>
      <c r="BU227" s="104"/>
      <c r="BV227" s="104"/>
      <c r="BW227" s="104"/>
      <c r="BX227" s="104"/>
      <c r="BY227" s="104"/>
      <c r="BZ227" s="104"/>
      <c r="CA227" s="104"/>
      <c r="CB227" s="104"/>
      <c r="CC227" s="104"/>
      <c r="CD227" s="104"/>
      <c r="CE227" s="104"/>
      <c r="CF227" s="104"/>
      <c r="CG227" s="104"/>
      <c r="CH227" s="104"/>
      <c r="CI227" s="104"/>
      <c r="CJ227" s="104"/>
      <c r="CK227" s="104"/>
      <c r="CL227" s="104"/>
      <c r="CM227" s="104"/>
      <c r="CN227" s="104"/>
      <c r="CO227" s="104"/>
      <c r="CP227" s="104"/>
      <c r="CQ227" s="104"/>
      <c r="CR227" s="104"/>
      <c r="CS227" s="104"/>
      <c r="CT227" s="104"/>
      <c r="CU227" s="104"/>
      <c r="CV227" s="104"/>
      <c r="CW227" s="104"/>
      <c r="CX227" s="104"/>
      <c r="CY227" s="104"/>
      <c r="CZ227" s="104"/>
      <c r="DA227" s="104"/>
      <c r="DB227" s="104"/>
      <c r="DC227" s="104"/>
      <c r="DD227" s="104"/>
      <c r="DE227" s="104"/>
      <c r="DF227" s="104"/>
      <c r="DG227" s="104"/>
      <c r="DH227" s="104"/>
      <c r="DI227" s="104"/>
      <c r="DJ227" s="104"/>
      <c r="DK227" s="104"/>
      <c r="DL227" s="104"/>
      <c r="DM227" s="104"/>
      <c r="DN227" s="104"/>
      <c r="DO227" s="104"/>
      <c r="DP227" s="104"/>
      <c r="DQ227" s="104"/>
      <c r="DR227" s="104"/>
      <c r="DS227" s="104"/>
      <c r="DT227" s="104"/>
      <c r="DU227" s="104"/>
      <c r="DV227" s="104"/>
      <c r="DW227" s="104"/>
      <c r="DX227" s="104"/>
      <c r="DY227" s="104"/>
      <c r="DZ227" s="104"/>
      <c r="EA227" s="104"/>
      <c r="EB227" s="104"/>
      <c r="EC227" s="104"/>
      <c r="ED227" s="104"/>
      <c r="EE227" s="104"/>
      <c r="EF227" s="104"/>
      <c r="EG227" s="104"/>
      <c r="EH227" s="104"/>
      <c r="EI227" s="104"/>
      <c r="EJ227" s="104"/>
      <c r="EK227" s="104"/>
      <c r="EL227" s="104"/>
      <c r="EM227" s="104"/>
      <c r="EN227" s="104"/>
      <c r="EO227" s="104"/>
      <c r="EP227" s="104"/>
      <c r="EQ227" s="104"/>
      <c r="ER227" s="104"/>
      <c r="ES227" s="104"/>
      <c r="ET227" s="104"/>
      <c r="EU227" s="104"/>
      <c r="EV227" s="104"/>
      <c r="EW227" s="104"/>
      <c r="EX227" s="104"/>
      <c r="EY227" s="104"/>
      <c r="EZ227" s="104"/>
      <c r="FA227" s="104"/>
      <c r="FB227" s="104"/>
      <c r="FC227" s="104"/>
      <c r="FD227" s="104"/>
      <c r="FE227" s="104"/>
      <c r="FF227" s="104"/>
      <c r="FG227" s="104"/>
      <c r="FH227" s="104"/>
      <c r="FI227" s="104"/>
      <c r="FJ227" s="104"/>
      <c r="FK227" s="104"/>
      <c r="FL227" s="104"/>
      <c r="FM227" s="104"/>
      <c r="FN227" s="104"/>
      <c r="FO227" s="104"/>
      <c r="FP227" s="104"/>
      <c r="FQ227" s="104"/>
      <c r="FR227" s="104"/>
      <c r="FS227" s="104"/>
      <c r="FT227" s="104"/>
      <c r="FU227" s="104"/>
      <c r="FV227" s="104"/>
      <c r="FW227" s="104"/>
      <c r="FX227" s="104"/>
      <c r="FY227" s="104"/>
      <c r="FZ227" s="104"/>
      <c r="GA227" s="104"/>
      <c r="GB227" s="104"/>
      <c r="GC227" s="104"/>
      <c r="GD227" s="104"/>
      <c r="GE227" s="104"/>
      <c r="GF227" s="104"/>
      <c r="GG227" s="104"/>
      <c r="GH227" s="104"/>
      <c r="GI227" s="104"/>
      <c r="GJ227" s="104"/>
      <c r="GK227" s="104"/>
      <c r="GL227" s="104"/>
      <c r="GM227" s="104"/>
      <c r="GN227" s="104"/>
      <c r="GO227" s="104"/>
      <c r="GP227" s="104"/>
      <c r="GQ227" s="104"/>
      <c r="GR227" s="104"/>
      <c r="GS227" s="104"/>
      <c r="GT227" s="104"/>
      <c r="GU227" s="104"/>
      <c r="GV227" s="104"/>
      <c r="GW227" s="104"/>
      <c r="GX227" s="104"/>
      <c r="GY227" s="104"/>
      <c r="GZ227" s="104"/>
      <c r="HA227" s="104"/>
      <c r="HB227" s="104"/>
      <c r="HC227" s="104"/>
      <c r="HD227" s="104"/>
      <c r="HE227" s="104"/>
      <c r="HF227" s="104"/>
      <c r="HG227" s="104"/>
      <c r="HH227" s="104"/>
      <c r="HI227" s="104"/>
      <c r="HJ227" s="104"/>
      <c r="HK227" s="104"/>
      <c r="HL227" s="104"/>
      <c r="HM227" s="104"/>
      <c r="HN227" s="104"/>
      <c r="HO227" s="104"/>
      <c r="HP227" s="104"/>
      <c r="HQ227" s="104"/>
      <c r="HR227" s="104"/>
      <c r="HS227" s="104"/>
      <c r="HT227" s="104"/>
      <c r="HU227" s="104"/>
      <c r="HV227" s="104"/>
      <c r="HW227" s="104"/>
      <c r="HX227" s="104"/>
      <c r="HY227" s="104"/>
      <c r="HZ227" s="104"/>
      <c r="IA227" s="104"/>
      <c r="IB227" s="104"/>
      <c r="IC227" s="104"/>
      <c r="ID227" s="104"/>
      <c r="IE227" s="104"/>
      <c r="IF227" s="104"/>
      <c r="IG227" s="104"/>
      <c r="IH227" s="104"/>
      <c r="II227" s="104"/>
      <c r="IJ227" s="104"/>
      <c r="IK227" s="104"/>
      <c r="IL227" s="104"/>
      <c r="IM227" s="104"/>
      <c r="IN227" s="104"/>
      <c r="IO227" s="104"/>
      <c r="IP227" s="104"/>
      <c r="IQ227" s="104"/>
      <c r="IR227" s="104"/>
      <c r="IS227" s="104"/>
      <c r="IT227" s="104"/>
      <c r="IU227" s="104"/>
    </row>
    <row r="228" s="64" customFormat="1" ht="18" customHeight="1" spans="1:261">
      <c r="A228" s="116" t="s">
        <v>35</v>
      </c>
      <c r="B228" s="116" t="s">
        <v>511</v>
      </c>
      <c r="C228" s="116">
        <v>2025</v>
      </c>
      <c r="D228" s="119" t="s">
        <v>512</v>
      </c>
      <c r="E228" s="119">
        <v>2539110229</v>
      </c>
      <c r="F228" s="119" t="s">
        <v>514</v>
      </c>
      <c r="G228" s="117">
        <v>88</v>
      </c>
      <c r="H228" s="117">
        <v>2.5</v>
      </c>
      <c r="I228" s="111">
        <f t="shared" si="110"/>
        <v>90.5</v>
      </c>
      <c r="J228" s="118">
        <v>85.6444444444444</v>
      </c>
      <c r="K228" s="111">
        <v>2.2</v>
      </c>
      <c r="L228" s="111">
        <f t="shared" si="111"/>
        <v>87.8444444444444</v>
      </c>
      <c r="M228" s="111">
        <v>72.6</v>
      </c>
      <c r="N228" s="111">
        <v>0</v>
      </c>
      <c r="O228" s="111">
        <v>69.65</v>
      </c>
      <c r="P228" s="111">
        <v>60</v>
      </c>
      <c r="Q228" s="111">
        <v>0</v>
      </c>
      <c r="R228" s="111">
        <v>60</v>
      </c>
      <c r="S228" s="111">
        <v>60</v>
      </c>
      <c r="T228" s="111">
        <v>-4</v>
      </c>
      <c r="U228" s="111">
        <f t="shared" si="112"/>
        <v>56</v>
      </c>
      <c r="V228" s="111">
        <f t="shared" si="113"/>
        <v>84.2158333333333</v>
      </c>
      <c r="W228" s="99">
        <v>2</v>
      </c>
      <c r="X228" s="99">
        <v>2</v>
      </c>
      <c r="Y228" s="57" t="s">
        <v>40</v>
      </c>
      <c r="Z228" s="99">
        <v>19</v>
      </c>
      <c r="AA228" s="105" t="s">
        <v>55</v>
      </c>
      <c r="AB228" s="115"/>
      <c r="AC228" s="115"/>
      <c r="AD228" s="115"/>
      <c r="AE228" s="104"/>
      <c r="AF228" s="104"/>
      <c r="AG228" s="104"/>
      <c r="AH228" s="104"/>
      <c r="AI228" s="104"/>
      <c r="AJ228" s="104"/>
      <c r="AK228" s="104"/>
      <c r="AL228" s="104"/>
      <c r="AM228" s="104"/>
      <c r="AN228" s="104"/>
      <c r="AO228" s="104"/>
      <c r="AP228" s="104"/>
      <c r="AQ228" s="104"/>
      <c r="AR228" s="104"/>
      <c r="AS228" s="104"/>
      <c r="AT228" s="104"/>
      <c r="AU228" s="104"/>
      <c r="AV228" s="104"/>
      <c r="AW228" s="104"/>
      <c r="AX228" s="104"/>
      <c r="AY228" s="104"/>
      <c r="AZ228" s="104"/>
      <c r="BA228" s="104"/>
      <c r="BB228" s="104"/>
      <c r="BC228" s="104"/>
      <c r="BD228" s="104"/>
      <c r="BE228" s="104"/>
      <c r="BF228" s="104"/>
      <c r="BG228" s="104"/>
      <c r="BH228" s="104"/>
      <c r="BI228" s="104"/>
      <c r="BJ228" s="104"/>
      <c r="BK228" s="104"/>
      <c r="BL228" s="104"/>
      <c r="BM228" s="104"/>
      <c r="BN228" s="104"/>
      <c r="BO228" s="104"/>
      <c r="BP228" s="104"/>
      <c r="BQ228" s="104"/>
      <c r="BR228" s="104"/>
      <c r="BS228" s="104"/>
      <c r="BT228" s="104"/>
      <c r="BU228" s="104"/>
      <c r="BV228" s="104"/>
      <c r="BW228" s="104"/>
      <c r="BX228" s="104"/>
      <c r="BY228" s="104"/>
      <c r="BZ228" s="104"/>
      <c r="CA228" s="104"/>
      <c r="CB228" s="104"/>
      <c r="CC228" s="104"/>
      <c r="CD228" s="104"/>
      <c r="CE228" s="104"/>
      <c r="CF228" s="104"/>
      <c r="CG228" s="104"/>
      <c r="CH228" s="104"/>
      <c r="CI228" s="104"/>
      <c r="CJ228" s="104"/>
      <c r="CK228" s="104"/>
      <c r="CL228" s="104"/>
      <c r="CM228" s="104"/>
      <c r="CN228" s="104"/>
      <c r="CO228" s="104"/>
      <c r="CP228" s="104"/>
      <c r="CQ228" s="104"/>
      <c r="CR228" s="104"/>
      <c r="CS228" s="104"/>
      <c r="CT228" s="104"/>
      <c r="CU228" s="104"/>
      <c r="CV228" s="104"/>
      <c r="CW228" s="104"/>
      <c r="CX228" s="104"/>
      <c r="CY228" s="104"/>
      <c r="CZ228" s="104"/>
      <c r="DA228" s="104"/>
      <c r="DB228" s="104"/>
      <c r="DC228" s="104"/>
      <c r="DD228" s="104"/>
      <c r="DE228" s="104"/>
      <c r="DF228" s="104"/>
      <c r="DG228" s="104"/>
      <c r="DH228" s="104"/>
      <c r="DI228" s="104"/>
      <c r="DJ228" s="104"/>
      <c r="DK228" s="104"/>
      <c r="DL228" s="104"/>
      <c r="DM228" s="104"/>
      <c r="DN228" s="104"/>
      <c r="DO228" s="104"/>
      <c r="DP228" s="104"/>
      <c r="DQ228" s="104"/>
      <c r="DR228" s="104"/>
      <c r="DS228" s="104"/>
      <c r="DT228" s="104"/>
      <c r="DU228" s="104"/>
      <c r="DV228" s="104"/>
      <c r="DW228" s="104"/>
      <c r="DX228" s="104"/>
      <c r="DY228" s="104"/>
      <c r="DZ228" s="104"/>
      <c r="EA228" s="104"/>
      <c r="EB228" s="104"/>
      <c r="EC228" s="104"/>
      <c r="ED228" s="104"/>
      <c r="EE228" s="104"/>
      <c r="EF228" s="104"/>
      <c r="EG228" s="104"/>
      <c r="EH228" s="104"/>
      <c r="EI228" s="104"/>
      <c r="EJ228" s="104"/>
      <c r="EK228" s="104"/>
      <c r="EL228" s="104"/>
      <c r="EM228" s="104"/>
      <c r="EN228" s="104"/>
      <c r="EO228" s="104"/>
      <c r="EP228" s="104"/>
      <c r="EQ228" s="104"/>
      <c r="ER228" s="104"/>
      <c r="ES228" s="104"/>
      <c r="ET228" s="104"/>
      <c r="EU228" s="104"/>
      <c r="EV228" s="104"/>
      <c r="EW228" s="104"/>
      <c r="EX228" s="104"/>
      <c r="EY228" s="104"/>
      <c r="EZ228" s="104"/>
      <c r="FA228" s="104"/>
      <c r="FB228" s="104"/>
      <c r="FC228" s="104"/>
      <c r="FD228" s="104"/>
      <c r="FE228" s="104"/>
      <c r="FF228" s="104"/>
      <c r="FG228" s="104"/>
      <c r="FH228" s="104"/>
      <c r="FI228" s="104"/>
      <c r="FJ228" s="104"/>
      <c r="FK228" s="104"/>
      <c r="FL228" s="104"/>
      <c r="FM228" s="104"/>
      <c r="FN228" s="104"/>
      <c r="FO228" s="104"/>
      <c r="FP228" s="104"/>
      <c r="FQ228" s="104"/>
      <c r="FR228" s="104"/>
      <c r="FS228" s="104"/>
      <c r="FT228" s="104"/>
      <c r="FU228" s="104"/>
      <c r="FV228" s="104"/>
      <c r="FW228" s="104"/>
      <c r="FX228" s="104"/>
      <c r="FY228" s="104"/>
      <c r="FZ228" s="104"/>
      <c r="GA228" s="104"/>
      <c r="GB228" s="104"/>
      <c r="GC228" s="104"/>
      <c r="GD228" s="104"/>
      <c r="GE228" s="104"/>
      <c r="GF228" s="104"/>
      <c r="GG228" s="104"/>
      <c r="GH228" s="104"/>
      <c r="GI228" s="104"/>
      <c r="GJ228" s="104"/>
      <c r="GK228" s="104"/>
      <c r="GL228" s="104"/>
      <c r="GM228" s="104"/>
      <c r="GN228" s="104"/>
      <c r="GO228" s="104"/>
      <c r="GP228" s="104"/>
      <c r="GQ228" s="104"/>
      <c r="GR228" s="104"/>
      <c r="GS228" s="104"/>
      <c r="GT228" s="104"/>
      <c r="GU228" s="104"/>
      <c r="GV228" s="104"/>
      <c r="GW228" s="104"/>
      <c r="GX228" s="104"/>
      <c r="GY228" s="104"/>
      <c r="GZ228" s="104"/>
      <c r="HA228" s="104"/>
      <c r="HB228" s="104"/>
      <c r="HC228" s="104"/>
      <c r="HD228" s="104"/>
      <c r="HE228" s="104"/>
      <c r="HF228" s="104"/>
      <c r="HG228" s="104"/>
      <c r="HH228" s="104"/>
      <c r="HI228" s="104"/>
      <c r="HJ228" s="104"/>
      <c r="HK228" s="104"/>
      <c r="HL228" s="104"/>
      <c r="HM228" s="104"/>
      <c r="HN228" s="104"/>
      <c r="HO228" s="104"/>
      <c r="HP228" s="104"/>
      <c r="HQ228" s="104"/>
      <c r="HR228" s="104"/>
      <c r="HS228" s="104"/>
      <c r="HT228" s="104"/>
      <c r="HU228" s="104"/>
      <c r="HV228" s="104"/>
      <c r="HW228" s="104"/>
      <c r="HX228" s="104"/>
      <c r="HY228" s="104"/>
      <c r="HZ228" s="104"/>
      <c r="IA228" s="104"/>
      <c r="IB228" s="104"/>
      <c r="IC228" s="104"/>
      <c r="ID228" s="104"/>
      <c r="IE228" s="104"/>
      <c r="IF228" s="104"/>
      <c r="IG228" s="104"/>
      <c r="IH228" s="104"/>
      <c r="II228" s="104"/>
      <c r="IJ228" s="104"/>
      <c r="IK228" s="104"/>
      <c r="IL228" s="104"/>
      <c r="IM228" s="104"/>
      <c r="IN228" s="104"/>
      <c r="IO228" s="104"/>
      <c r="IP228" s="104"/>
      <c r="IQ228" s="104"/>
      <c r="IR228" s="104"/>
      <c r="IS228" s="104"/>
      <c r="IT228" s="104"/>
      <c r="IU228" s="104"/>
    </row>
    <row r="229" s="64" customFormat="1" ht="18" customHeight="1" spans="1:261">
      <c r="A229" s="116" t="s">
        <v>35</v>
      </c>
      <c r="B229" s="116" t="s">
        <v>511</v>
      </c>
      <c r="C229" s="116">
        <v>2025</v>
      </c>
      <c r="D229" s="119" t="s">
        <v>512</v>
      </c>
      <c r="E229" s="119">
        <v>539110201</v>
      </c>
      <c r="F229" s="119" t="s">
        <v>515</v>
      </c>
      <c r="G229" s="117">
        <v>88</v>
      </c>
      <c r="H229" s="117">
        <v>0.25</v>
      </c>
      <c r="I229" s="111">
        <f t="shared" si="110"/>
        <v>88.25</v>
      </c>
      <c r="J229" s="118">
        <v>84.7555555555556</v>
      </c>
      <c r="K229" s="111">
        <v>1.2</v>
      </c>
      <c r="L229" s="111">
        <f t="shared" si="111"/>
        <v>85.9555555555556</v>
      </c>
      <c r="M229" s="111">
        <v>79.45</v>
      </c>
      <c r="N229" s="111">
        <v>0</v>
      </c>
      <c r="O229" s="111">
        <v>78.675</v>
      </c>
      <c r="P229" s="111">
        <v>60</v>
      </c>
      <c r="Q229" s="111">
        <v>0</v>
      </c>
      <c r="R229" s="111">
        <v>60</v>
      </c>
      <c r="S229" s="111">
        <v>60</v>
      </c>
      <c r="T229" s="111">
        <v>4.58</v>
      </c>
      <c r="U229" s="111">
        <f t="shared" si="112"/>
        <v>64.58</v>
      </c>
      <c r="V229" s="111">
        <f t="shared" si="113"/>
        <v>83.4544166666667</v>
      </c>
      <c r="W229" s="99">
        <v>3</v>
      </c>
      <c r="X229" s="99">
        <v>4</v>
      </c>
      <c r="Y229" s="57" t="s">
        <v>40</v>
      </c>
      <c r="Z229" s="99">
        <v>19</v>
      </c>
      <c r="AA229" s="105" t="s">
        <v>79</v>
      </c>
      <c r="AB229" s="115"/>
      <c r="AC229" s="115"/>
      <c r="AD229" s="115"/>
      <c r="AE229" s="104"/>
      <c r="AF229" s="104"/>
      <c r="AG229" s="104"/>
      <c r="AH229" s="104"/>
      <c r="AI229" s="104"/>
      <c r="AJ229" s="104"/>
      <c r="AK229" s="104"/>
      <c r="AL229" s="104"/>
      <c r="AM229" s="104"/>
      <c r="AN229" s="104"/>
      <c r="AO229" s="104"/>
      <c r="AP229" s="104"/>
      <c r="AQ229" s="104"/>
      <c r="AR229" s="104"/>
      <c r="AS229" s="104"/>
      <c r="AT229" s="104"/>
      <c r="AU229" s="104"/>
      <c r="AV229" s="104"/>
      <c r="AW229" s="104"/>
      <c r="AX229" s="104"/>
      <c r="AY229" s="104"/>
      <c r="AZ229" s="104"/>
      <c r="BA229" s="104"/>
      <c r="BB229" s="104"/>
      <c r="BC229" s="104"/>
      <c r="BD229" s="104"/>
      <c r="BE229" s="104"/>
      <c r="BF229" s="104"/>
      <c r="BG229" s="104"/>
      <c r="BH229" s="104"/>
      <c r="BI229" s="104"/>
      <c r="BJ229" s="104"/>
      <c r="BK229" s="104"/>
      <c r="BL229" s="104"/>
      <c r="BM229" s="104"/>
      <c r="BN229" s="104"/>
      <c r="BO229" s="104"/>
      <c r="BP229" s="104"/>
      <c r="BQ229" s="104"/>
      <c r="BR229" s="104"/>
      <c r="BS229" s="104"/>
      <c r="BT229" s="104"/>
      <c r="BU229" s="104"/>
      <c r="BV229" s="104"/>
      <c r="BW229" s="104"/>
      <c r="BX229" s="104"/>
      <c r="BY229" s="104"/>
      <c r="BZ229" s="104"/>
      <c r="CA229" s="104"/>
      <c r="CB229" s="104"/>
      <c r="CC229" s="104"/>
      <c r="CD229" s="104"/>
      <c r="CE229" s="104"/>
      <c r="CF229" s="104"/>
      <c r="CG229" s="104"/>
      <c r="CH229" s="104"/>
      <c r="CI229" s="104"/>
      <c r="CJ229" s="104"/>
      <c r="CK229" s="104"/>
      <c r="CL229" s="104"/>
      <c r="CM229" s="104"/>
      <c r="CN229" s="104"/>
      <c r="CO229" s="104"/>
      <c r="CP229" s="104"/>
      <c r="CQ229" s="104"/>
      <c r="CR229" s="104"/>
      <c r="CS229" s="104"/>
      <c r="CT229" s="104"/>
      <c r="CU229" s="104"/>
      <c r="CV229" s="104"/>
      <c r="CW229" s="104"/>
      <c r="CX229" s="104"/>
      <c r="CY229" s="104"/>
      <c r="CZ229" s="104"/>
      <c r="DA229" s="104"/>
      <c r="DB229" s="104"/>
      <c r="DC229" s="104"/>
      <c r="DD229" s="104"/>
      <c r="DE229" s="104"/>
      <c r="DF229" s="104"/>
      <c r="DG229" s="104"/>
      <c r="DH229" s="104"/>
      <c r="DI229" s="104"/>
      <c r="DJ229" s="104"/>
      <c r="DK229" s="104"/>
      <c r="DL229" s="104"/>
      <c r="DM229" s="104"/>
      <c r="DN229" s="104"/>
      <c r="DO229" s="104"/>
      <c r="DP229" s="104"/>
      <c r="DQ229" s="104"/>
      <c r="DR229" s="104"/>
      <c r="DS229" s="104"/>
      <c r="DT229" s="104"/>
      <c r="DU229" s="104"/>
      <c r="DV229" s="104"/>
      <c r="DW229" s="104"/>
      <c r="DX229" s="104"/>
      <c r="DY229" s="104"/>
      <c r="DZ229" s="104"/>
      <c r="EA229" s="104"/>
      <c r="EB229" s="104"/>
      <c r="EC229" s="104"/>
      <c r="ED229" s="104"/>
      <c r="EE229" s="104"/>
      <c r="EF229" s="104"/>
      <c r="EG229" s="104"/>
      <c r="EH229" s="104"/>
      <c r="EI229" s="104"/>
      <c r="EJ229" s="104"/>
      <c r="EK229" s="104"/>
      <c r="EL229" s="104"/>
      <c r="EM229" s="104"/>
      <c r="EN229" s="104"/>
      <c r="EO229" s="104"/>
      <c r="EP229" s="104"/>
      <c r="EQ229" s="104"/>
      <c r="ER229" s="104"/>
      <c r="ES229" s="104"/>
      <c r="ET229" s="104"/>
      <c r="EU229" s="104"/>
      <c r="EV229" s="104"/>
      <c r="EW229" s="104"/>
      <c r="EX229" s="104"/>
      <c r="EY229" s="104"/>
      <c r="EZ229" s="104"/>
      <c r="FA229" s="104"/>
      <c r="FB229" s="104"/>
      <c r="FC229" s="104"/>
      <c r="FD229" s="104"/>
      <c r="FE229" s="104"/>
      <c r="FF229" s="104"/>
      <c r="FG229" s="104"/>
      <c r="FH229" s="104"/>
      <c r="FI229" s="104"/>
      <c r="FJ229" s="104"/>
      <c r="FK229" s="104"/>
      <c r="FL229" s="104"/>
      <c r="FM229" s="104"/>
      <c r="FN229" s="104"/>
      <c r="FO229" s="104"/>
      <c r="FP229" s="104"/>
      <c r="FQ229" s="104"/>
      <c r="FR229" s="104"/>
      <c r="FS229" s="104"/>
      <c r="FT229" s="104"/>
      <c r="FU229" s="104"/>
      <c r="FV229" s="104"/>
      <c r="FW229" s="104"/>
      <c r="FX229" s="104"/>
      <c r="FY229" s="104"/>
      <c r="FZ229" s="104"/>
      <c r="GA229" s="104"/>
      <c r="GB229" s="104"/>
      <c r="GC229" s="104"/>
      <c r="GD229" s="104"/>
      <c r="GE229" s="104"/>
      <c r="GF229" s="104"/>
      <c r="GG229" s="104"/>
      <c r="GH229" s="104"/>
      <c r="GI229" s="104"/>
      <c r="GJ229" s="104"/>
      <c r="GK229" s="104"/>
      <c r="GL229" s="104"/>
      <c r="GM229" s="104"/>
      <c r="GN229" s="104"/>
      <c r="GO229" s="104"/>
      <c r="GP229" s="104"/>
      <c r="GQ229" s="104"/>
      <c r="GR229" s="104"/>
      <c r="GS229" s="104"/>
      <c r="GT229" s="104"/>
      <c r="GU229" s="104"/>
      <c r="GV229" s="104"/>
      <c r="GW229" s="104"/>
      <c r="GX229" s="104"/>
      <c r="GY229" s="104"/>
      <c r="GZ229" s="104"/>
      <c r="HA229" s="104"/>
      <c r="HB229" s="104"/>
      <c r="HC229" s="104"/>
      <c r="HD229" s="104"/>
      <c r="HE229" s="104"/>
      <c r="HF229" s="104"/>
      <c r="HG229" s="104"/>
      <c r="HH229" s="104"/>
      <c r="HI229" s="104"/>
      <c r="HJ229" s="104"/>
      <c r="HK229" s="104"/>
      <c r="HL229" s="104"/>
      <c r="HM229" s="104"/>
      <c r="HN229" s="104"/>
      <c r="HO229" s="104"/>
      <c r="HP229" s="104"/>
      <c r="HQ229" s="104"/>
      <c r="HR229" s="104"/>
      <c r="HS229" s="104"/>
      <c r="HT229" s="104"/>
      <c r="HU229" s="104"/>
      <c r="HV229" s="104"/>
      <c r="HW229" s="104"/>
      <c r="HX229" s="104"/>
      <c r="HY229" s="104"/>
      <c r="HZ229" s="104"/>
      <c r="IA229" s="104"/>
      <c r="IB229" s="104"/>
      <c r="IC229" s="104"/>
      <c r="ID229" s="104"/>
      <c r="IE229" s="104"/>
      <c r="IF229" s="104"/>
      <c r="IG229" s="104"/>
      <c r="IH229" s="104"/>
      <c r="II229" s="104"/>
      <c r="IJ229" s="104"/>
      <c r="IK229" s="104"/>
      <c r="IL229" s="104"/>
      <c r="IM229" s="104"/>
      <c r="IN229" s="104"/>
      <c r="IO229" s="104"/>
      <c r="IP229" s="104"/>
      <c r="IQ229" s="104"/>
      <c r="IR229" s="104"/>
      <c r="IS229" s="104"/>
      <c r="IT229" s="104"/>
      <c r="IU229" s="104"/>
    </row>
    <row r="230" s="64" customFormat="1" ht="18" customHeight="1" spans="1:261">
      <c r="A230" s="116" t="s">
        <v>35</v>
      </c>
      <c r="B230" s="116" t="s">
        <v>511</v>
      </c>
      <c r="C230" s="116">
        <v>2025</v>
      </c>
      <c r="D230" s="119" t="s">
        <v>512</v>
      </c>
      <c r="E230" s="119">
        <v>2539110227</v>
      </c>
      <c r="F230" s="119" t="s">
        <v>516</v>
      </c>
      <c r="G230" s="117">
        <v>88</v>
      </c>
      <c r="H230" s="117">
        <v>0.5</v>
      </c>
      <c r="I230" s="111">
        <f t="shared" si="110"/>
        <v>88.5</v>
      </c>
      <c r="J230" s="118">
        <v>85.4222222222222</v>
      </c>
      <c r="K230" s="111">
        <v>0</v>
      </c>
      <c r="L230" s="111">
        <f t="shared" si="111"/>
        <v>85.4222222222222</v>
      </c>
      <c r="M230" s="111">
        <v>85.4</v>
      </c>
      <c r="N230" s="111">
        <v>0</v>
      </c>
      <c r="O230" s="111">
        <v>86.6</v>
      </c>
      <c r="P230" s="111">
        <v>60</v>
      </c>
      <c r="Q230" s="111">
        <v>0</v>
      </c>
      <c r="R230" s="111">
        <v>60</v>
      </c>
      <c r="S230" s="111">
        <v>60</v>
      </c>
      <c r="T230" s="111">
        <v>-9</v>
      </c>
      <c r="U230" s="111">
        <f t="shared" si="112"/>
        <v>51</v>
      </c>
      <c r="V230" s="111">
        <f t="shared" si="113"/>
        <v>82.7966666666666</v>
      </c>
      <c r="W230" s="99">
        <v>4</v>
      </c>
      <c r="X230" s="99">
        <v>3</v>
      </c>
      <c r="Y230" s="57" t="s">
        <v>40</v>
      </c>
      <c r="Z230" s="99">
        <v>19</v>
      </c>
      <c r="AA230" s="105" t="s">
        <v>79</v>
      </c>
      <c r="AB230" s="115"/>
      <c r="AC230" s="115"/>
      <c r="AD230" s="115"/>
      <c r="AE230" s="104"/>
      <c r="AF230" s="104"/>
      <c r="AG230" s="104"/>
      <c r="AH230" s="104"/>
      <c r="AI230" s="104"/>
      <c r="AJ230" s="104"/>
      <c r="AK230" s="104"/>
      <c r="AL230" s="104"/>
      <c r="AM230" s="104"/>
      <c r="AN230" s="104"/>
      <c r="AO230" s="104"/>
      <c r="AP230" s="104"/>
      <c r="AQ230" s="104"/>
      <c r="AR230" s="104"/>
      <c r="AS230" s="104"/>
      <c r="AT230" s="104"/>
      <c r="AU230" s="104"/>
      <c r="AV230" s="104"/>
      <c r="AW230" s="104"/>
      <c r="AX230" s="104"/>
      <c r="AY230" s="104"/>
      <c r="AZ230" s="104"/>
      <c r="BA230" s="104"/>
      <c r="BB230" s="104"/>
      <c r="BC230" s="104"/>
      <c r="BD230" s="104"/>
      <c r="BE230" s="104"/>
      <c r="BF230" s="104"/>
      <c r="BG230" s="104"/>
      <c r="BH230" s="104"/>
      <c r="BI230" s="104"/>
      <c r="BJ230" s="104"/>
      <c r="BK230" s="104"/>
      <c r="BL230" s="104"/>
      <c r="BM230" s="104"/>
      <c r="BN230" s="104"/>
      <c r="BO230" s="104"/>
      <c r="BP230" s="104"/>
      <c r="BQ230" s="104"/>
      <c r="BR230" s="104"/>
      <c r="BS230" s="104"/>
      <c r="BT230" s="104"/>
      <c r="BU230" s="104"/>
      <c r="BV230" s="104"/>
      <c r="BW230" s="104"/>
      <c r="BX230" s="104"/>
      <c r="BY230" s="104"/>
      <c r="BZ230" s="104"/>
      <c r="CA230" s="104"/>
      <c r="CB230" s="104"/>
      <c r="CC230" s="104"/>
      <c r="CD230" s="104"/>
      <c r="CE230" s="104"/>
      <c r="CF230" s="104"/>
      <c r="CG230" s="104"/>
      <c r="CH230" s="104"/>
      <c r="CI230" s="104"/>
      <c r="CJ230" s="104"/>
      <c r="CK230" s="104"/>
      <c r="CL230" s="104"/>
      <c r="CM230" s="104"/>
      <c r="CN230" s="104"/>
      <c r="CO230" s="104"/>
      <c r="CP230" s="104"/>
      <c r="CQ230" s="104"/>
      <c r="CR230" s="104"/>
      <c r="CS230" s="104"/>
      <c r="CT230" s="104"/>
      <c r="CU230" s="104"/>
      <c r="CV230" s="104"/>
      <c r="CW230" s="104"/>
      <c r="CX230" s="104"/>
      <c r="CY230" s="104"/>
      <c r="CZ230" s="104"/>
      <c r="DA230" s="104"/>
      <c r="DB230" s="104"/>
      <c r="DC230" s="104"/>
      <c r="DD230" s="104"/>
      <c r="DE230" s="104"/>
      <c r="DF230" s="104"/>
      <c r="DG230" s="104"/>
      <c r="DH230" s="104"/>
      <c r="DI230" s="104"/>
      <c r="DJ230" s="104"/>
      <c r="DK230" s="104"/>
      <c r="DL230" s="104"/>
      <c r="DM230" s="104"/>
      <c r="DN230" s="104"/>
      <c r="DO230" s="104"/>
      <c r="DP230" s="104"/>
      <c r="DQ230" s="104"/>
      <c r="DR230" s="104"/>
      <c r="DS230" s="104"/>
      <c r="DT230" s="104"/>
      <c r="DU230" s="104"/>
      <c r="DV230" s="104"/>
      <c r="DW230" s="104"/>
      <c r="DX230" s="104"/>
      <c r="DY230" s="104"/>
      <c r="DZ230" s="104"/>
      <c r="EA230" s="104"/>
      <c r="EB230" s="104"/>
      <c r="EC230" s="104"/>
      <c r="ED230" s="104"/>
      <c r="EE230" s="104"/>
      <c r="EF230" s="104"/>
      <c r="EG230" s="104"/>
      <c r="EH230" s="104"/>
      <c r="EI230" s="104"/>
      <c r="EJ230" s="104"/>
      <c r="EK230" s="104"/>
      <c r="EL230" s="104"/>
      <c r="EM230" s="104"/>
      <c r="EN230" s="104"/>
      <c r="EO230" s="104"/>
      <c r="EP230" s="104"/>
      <c r="EQ230" s="104"/>
      <c r="ER230" s="104"/>
      <c r="ES230" s="104"/>
      <c r="ET230" s="104"/>
      <c r="EU230" s="104"/>
      <c r="EV230" s="104"/>
      <c r="EW230" s="104"/>
      <c r="EX230" s="104"/>
      <c r="EY230" s="104"/>
      <c r="EZ230" s="104"/>
      <c r="FA230" s="104"/>
      <c r="FB230" s="104"/>
      <c r="FC230" s="104"/>
      <c r="FD230" s="104"/>
      <c r="FE230" s="104"/>
      <c r="FF230" s="104"/>
      <c r="FG230" s="104"/>
      <c r="FH230" s="104"/>
      <c r="FI230" s="104"/>
      <c r="FJ230" s="104"/>
      <c r="FK230" s="104"/>
      <c r="FL230" s="104"/>
      <c r="FM230" s="104"/>
      <c r="FN230" s="104"/>
      <c r="FO230" s="104"/>
      <c r="FP230" s="104"/>
      <c r="FQ230" s="104"/>
      <c r="FR230" s="104"/>
      <c r="FS230" s="104"/>
      <c r="FT230" s="104"/>
      <c r="FU230" s="104"/>
      <c r="FV230" s="104"/>
      <c r="FW230" s="104"/>
      <c r="FX230" s="104"/>
      <c r="FY230" s="104"/>
      <c r="FZ230" s="104"/>
      <c r="GA230" s="104"/>
      <c r="GB230" s="104"/>
      <c r="GC230" s="104"/>
      <c r="GD230" s="104"/>
      <c r="GE230" s="104"/>
      <c r="GF230" s="104"/>
      <c r="GG230" s="104"/>
      <c r="GH230" s="104"/>
      <c r="GI230" s="104"/>
      <c r="GJ230" s="104"/>
      <c r="GK230" s="104"/>
      <c r="GL230" s="104"/>
      <c r="GM230" s="104"/>
      <c r="GN230" s="104"/>
      <c r="GO230" s="104"/>
      <c r="GP230" s="104"/>
      <c r="GQ230" s="104"/>
      <c r="GR230" s="104"/>
      <c r="GS230" s="104"/>
      <c r="GT230" s="104"/>
      <c r="GU230" s="104"/>
      <c r="GV230" s="104"/>
      <c r="GW230" s="104"/>
      <c r="GX230" s="104"/>
      <c r="GY230" s="104"/>
      <c r="GZ230" s="104"/>
      <c r="HA230" s="104"/>
      <c r="HB230" s="104"/>
      <c r="HC230" s="104"/>
      <c r="HD230" s="104"/>
      <c r="HE230" s="104"/>
      <c r="HF230" s="104"/>
      <c r="HG230" s="104"/>
      <c r="HH230" s="104"/>
      <c r="HI230" s="104"/>
      <c r="HJ230" s="104"/>
      <c r="HK230" s="104"/>
      <c r="HL230" s="104"/>
      <c r="HM230" s="104"/>
      <c r="HN230" s="104"/>
      <c r="HO230" s="104"/>
      <c r="HP230" s="104"/>
      <c r="HQ230" s="104"/>
      <c r="HR230" s="104"/>
      <c r="HS230" s="104"/>
      <c r="HT230" s="104"/>
      <c r="HU230" s="104"/>
      <c r="HV230" s="104"/>
      <c r="HW230" s="104"/>
      <c r="HX230" s="104"/>
      <c r="HY230" s="104"/>
      <c r="HZ230" s="104"/>
      <c r="IA230" s="104"/>
      <c r="IB230" s="104"/>
      <c r="IC230" s="104"/>
      <c r="ID230" s="104"/>
      <c r="IE230" s="104"/>
      <c r="IF230" s="104"/>
      <c r="IG230" s="104"/>
      <c r="IH230" s="104"/>
      <c r="II230" s="104"/>
      <c r="IJ230" s="104"/>
      <c r="IK230" s="104"/>
      <c r="IL230" s="104"/>
      <c r="IM230" s="104"/>
      <c r="IN230" s="104"/>
      <c r="IO230" s="104"/>
      <c r="IP230" s="104"/>
      <c r="IQ230" s="104"/>
      <c r="IR230" s="104"/>
      <c r="IS230" s="104"/>
      <c r="IT230" s="104"/>
      <c r="IU230" s="104"/>
    </row>
    <row r="231" s="64" customFormat="1" ht="18" customHeight="1" spans="1:261">
      <c r="A231" s="116" t="s">
        <v>35</v>
      </c>
      <c r="B231" s="116" t="s">
        <v>511</v>
      </c>
      <c r="C231" s="116">
        <v>2025</v>
      </c>
      <c r="D231" s="119" t="s">
        <v>512</v>
      </c>
      <c r="E231" s="119">
        <v>2539110224</v>
      </c>
      <c r="F231" s="119" t="s">
        <v>517</v>
      </c>
      <c r="G231" s="117">
        <v>88</v>
      </c>
      <c r="H231" s="117">
        <v>0.75</v>
      </c>
      <c r="I231" s="111">
        <f t="shared" si="110"/>
        <v>88.75</v>
      </c>
      <c r="J231" s="118">
        <v>83.6</v>
      </c>
      <c r="K231" s="111">
        <v>1.2</v>
      </c>
      <c r="L231" s="111">
        <f t="shared" si="111"/>
        <v>84.8</v>
      </c>
      <c r="M231" s="111">
        <v>76.85</v>
      </c>
      <c r="N231" s="111">
        <v>0</v>
      </c>
      <c r="O231" s="111">
        <v>74.525</v>
      </c>
      <c r="P231" s="111">
        <v>60</v>
      </c>
      <c r="Q231" s="111">
        <v>0</v>
      </c>
      <c r="R231" s="111">
        <v>60</v>
      </c>
      <c r="S231" s="111">
        <v>60</v>
      </c>
      <c r="T231" s="111">
        <v>4.25</v>
      </c>
      <c r="U231" s="111">
        <f t="shared" si="112"/>
        <v>64.25</v>
      </c>
      <c r="V231" s="111">
        <f t="shared" si="113"/>
        <v>82.41375</v>
      </c>
      <c r="W231" s="99">
        <v>5</v>
      </c>
      <c r="X231" s="99">
        <v>5</v>
      </c>
      <c r="Y231" s="57" t="s">
        <v>40</v>
      </c>
      <c r="Z231" s="99">
        <v>19</v>
      </c>
      <c r="AA231" s="105" t="s">
        <v>79</v>
      </c>
      <c r="AB231" s="115"/>
      <c r="AC231" s="115"/>
      <c r="AD231" s="115"/>
      <c r="AE231" s="104"/>
      <c r="AF231" s="104"/>
      <c r="AG231" s="104"/>
      <c r="AH231" s="104"/>
      <c r="AI231" s="104"/>
      <c r="AJ231" s="104"/>
      <c r="AK231" s="104"/>
      <c r="AL231" s="104"/>
      <c r="AM231" s="104"/>
      <c r="AN231" s="104"/>
      <c r="AO231" s="104"/>
      <c r="AP231" s="104"/>
      <c r="AQ231" s="104"/>
      <c r="AR231" s="104"/>
      <c r="AS231" s="104"/>
      <c r="AT231" s="104"/>
      <c r="AU231" s="104"/>
      <c r="AV231" s="104"/>
      <c r="AW231" s="104"/>
      <c r="AX231" s="104"/>
      <c r="AY231" s="104"/>
      <c r="AZ231" s="104"/>
      <c r="BA231" s="104"/>
      <c r="BB231" s="104"/>
      <c r="BC231" s="104"/>
      <c r="BD231" s="104"/>
      <c r="BE231" s="104"/>
      <c r="BF231" s="104"/>
      <c r="BG231" s="104"/>
      <c r="BH231" s="104"/>
      <c r="BI231" s="104"/>
      <c r="BJ231" s="104"/>
      <c r="BK231" s="104"/>
      <c r="BL231" s="104"/>
      <c r="BM231" s="104"/>
      <c r="BN231" s="104"/>
      <c r="BO231" s="104"/>
      <c r="BP231" s="104"/>
      <c r="BQ231" s="104"/>
      <c r="BR231" s="104"/>
      <c r="BS231" s="104"/>
      <c r="BT231" s="104"/>
      <c r="BU231" s="104"/>
      <c r="BV231" s="104"/>
      <c r="BW231" s="104"/>
      <c r="BX231" s="104"/>
      <c r="BY231" s="104"/>
      <c r="BZ231" s="104"/>
      <c r="CA231" s="104"/>
      <c r="CB231" s="104"/>
      <c r="CC231" s="104"/>
      <c r="CD231" s="104"/>
      <c r="CE231" s="104"/>
      <c r="CF231" s="104"/>
      <c r="CG231" s="104"/>
      <c r="CH231" s="104"/>
      <c r="CI231" s="104"/>
      <c r="CJ231" s="104"/>
      <c r="CK231" s="104"/>
      <c r="CL231" s="104"/>
      <c r="CM231" s="104"/>
      <c r="CN231" s="104"/>
      <c r="CO231" s="104"/>
      <c r="CP231" s="104"/>
      <c r="CQ231" s="104"/>
      <c r="CR231" s="104"/>
      <c r="CS231" s="104"/>
      <c r="CT231" s="104"/>
      <c r="CU231" s="104"/>
      <c r="CV231" s="104"/>
      <c r="CW231" s="104"/>
      <c r="CX231" s="104"/>
      <c r="CY231" s="104"/>
      <c r="CZ231" s="104"/>
      <c r="DA231" s="104"/>
      <c r="DB231" s="104"/>
      <c r="DC231" s="104"/>
      <c r="DD231" s="104"/>
      <c r="DE231" s="104"/>
      <c r="DF231" s="104"/>
      <c r="DG231" s="104"/>
      <c r="DH231" s="104"/>
      <c r="DI231" s="104"/>
      <c r="DJ231" s="104"/>
      <c r="DK231" s="104"/>
      <c r="DL231" s="104"/>
      <c r="DM231" s="104"/>
      <c r="DN231" s="104"/>
      <c r="DO231" s="104"/>
      <c r="DP231" s="104"/>
      <c r="DQ231" s="104"/>
      <c r="DR231" s="104"/>
      <c r="DS231" s="104"/>
      <c r="DT231" s="104"/>
      <c r="DU231" s="104"/>
      <c r="DV231" s="104"/>
      <c r="DW231" s="104"/>
      <c r="DX231" s="104"/>
      <c r="DY231" s="104"/>
      <c r="DZ231" s="104"/>
      <c r="EA231" s="104"/>
      <c r="EB231" s="104"/>
      <c r="EC231" s="104"/>
      <c r="ED231" s="104"/>
      <c r="EE231" s="104"/>
      <c r="EF231" s="104"/>
      <c r="EG231" s="104"/>
      <c r="EH231" s="104"/>
      <c r="EI231" s="104"/>
      <c r="EJ231" s="104"/>
      <c r="EK231" s="104"/>
      <c r="EL231" s="104"/>
      <c r="EM231" s="104"/>
      <c r="EN231" s="104"/>
      <c r="EO231" s="104"/>
      <c r="EP231" s="104"/>
      <c r="EQ231" s="104"/>
      <c r="ER231" s="104"/>
      <c r="ES231" s="104"/>
      <c r="ET231" s="104"/>
      <c r="EU231" s="104"/>
      <c r="EV231" s="104"/>
      <c r="EW231" s="104"/>
      <c r="EX231" s="104"/>
      <c r="EY231" s="104"/>
      <c r="EZ231" s="104"/>
      <c r="FA231" s="104"/>
      <c r="FB231" s="104"/>
      <c r="FC231" s="104"/>
      <c r="FD231" s="104"/>
      <c r="FE231" s="104"/>
      <c r="FF231" s="104"/>
      <c r="FG231" s="104"/>
      <c r="FH231" s="104"/>
      <c r="FI231" s="104"/>
      <c r="FJ231" s="104"/>
      <c r="FK231" s="104"/>
      <c r="FL231" s="104"/>
      <c r="FM231" s="104"/>
      <c r="FN231" s="104"/>
      <c r="FO231" s="104"/>
      <c r="FP231" s="104"/>
      <c r="FQ231" s="104"/>
      <c r="FR231" s="104"/>
      <c r="FS231" s="104"/>
      <c r="FT231" s="104"/>
      <c r="FU231" s="104"/>
      <c r="FV231" s="104"/>
      <c r="FW231" s="104"/>
      <c r="FX231" s="104"/>
      <c r="FY231" s="104"/>
      <c r="FZ231" s="104"/>
      <c r="GA231" s="104"/>
      <c r="GB231" s="104"/>
      <c r="GC231" s="104"/>
      <c r="GD231" s="104"/>
      <c r="GE231" s="104"/>
      <c r="GF231" s="104"/>
      <c r="GG231" s="104"/>
      <c r="GH231" s="104"/>
      <c r="GI231" s="104"/>
      <c r="GJ231" s="104"/>
      <c r="GK231" s="104"/>
      <c r="GL231" s="104"/>
      <c r="GM231" s="104"/>
      <c r="GN231" s="104"/>
      <c r="GO231" s="104"/>
      <c r="GP231" s="104"/>
      <c r="GQ231" s="104"/>
      <c r="GR231" s="104"/>
      <c r="GS231" s="104"/>
      <c r="GT231" s="104"/>
      <c r="GU231" s="104"/>
      <c r="GV231" s="104"/>
      <c r="GW231" s="104"/>
      <c r="GX231" s="104"/>
      <c r="GY231" s="104"/>
      <c r="GZ231" s="104"/>
      <c r="HA231" s="104"/>
      <c r="HB231" s="104"/>
      <c r="HC231" s="104"/>
      <c r="HD231" s="104"/>
      <c r="HE231" s="104"/>
      <c r="HF231" s="104"/>
      <c r="HG231" s="104"/>
      <c r="HH231" s="104"/>
      <c r="HI231" s="104"/>
      <c r="HJ231" s="104"/>
      <c r="HK231" s="104"/>
      <c r="HL231" s="104"/>
      <c r="HM231" s="104"/>
      <c r="HN231" s="104"/>
      <c r="HO231" s="104"/>
      <c r="HP231" s="104"/>
      <c r="HQ231" s="104"/>
      <c r="HR231" s="104"/>
      <c r="HS231" s="104"/>
      <c r="HT231" s="104"/>
      <c r="HU231" s="104"/>
      <c r="HV231" s="104"/>
      <c r="HW231" s="104"/>
      <c r="HX231" s="104"/>
      <c r="HY231" s="104"/>
      <c r="HZ231" s="104"/>
      <c r="IA231" s="104"/>
      <c r="IB231" s="104"/>
      <c r="IC231" s="104"/>
      <c r="ID231" s="104"/>
      <c r="IE231" s="104"/>
      <c r="IF231" s="104"/>
      <c r="IG231" s="104"/>
      <c r="IH231" s="104"/>
      <c r="II231" s="104"/>
      <c r="IJ231" s="104"/>
      <c r="IK231" s="104"/>
      <c r="IL231" s="104"/>
      <c r="IM231" s="104"/>
      <c r="IN231" s="104"/>
      <c r="IO231" s="104"/>
      <c r="IP231" s="104"/>
      <c r="IQ231" s="104"/>
      <c r="IR231" s="104"/>
      <c r="IS231" s="104"/>
      <c r="IT231" s="104"/>
      <c r="IU231" s="104"/>
    </row>
    <row r="232" s="64" customFormat="1" ht="18" customHeight="1" spans="1:261">
      <c r="A232" s="116" t="s">
        <v>35</v>
      </c>
      <c r="B232" s="116" t="s">
        <v>511</v>
      </c>
      <c r="C232" s="116">
        <v>2025</v>
      </c>
      <c r="D232" s="119" t="s">
        <v>512</v>
      </c>
      <c r="E232" s="119">
        <v>2539110203</v>
      </c>
      <c r="F232" s="119" t="s">
        <v>518</v>
      </c>
      <c r="G232" s="117">
        <v>88</v>
      </c>
      <c r="H232" s="117">
        <v>4</v>
      </c>
      <c r="I232" s="111">
        <f t="shared" si="110"/>
        <v>92</v>
      </c>
      <c r="J232" s="118">
        <v>80.5777777777778</v>
      </c>
      <c r="K232" s="111">
        <v>2.2</v>
      </c>
      <c r="L232" s="111">
        <f t="shared" si="111"/>
        <v>82.7777777777778</v>
      </c>
      <c r="M232" s="111">
        <v>76.85</v>
      </c>
      <c r="N232" s="111">
        <v>0</v>
      </c>
      <c r="O232" s="111">
        <v>77.025</v>
      </c>
      <c r="P232" s="111">
        <v>60</v>
      </c>
      <c r="Q232" s="111">
        <v>0</v>
      </c>
      <c r="R232" s="111">
        <v>60</v>
      </c>
      <c r="S232" s="111">
        <v>60</v>
      </c>
      <c r="T232" s="111">
        <v>11</v>
      </c>
      <c r="U232" s="111">
        <f t="shared" si="112"/>
        <v>71</v>
      </c>
      <c r="V232" s="111">
        <f t="shared" si="113"/>
        <v>81.6845833333334</v>
      </c>
      <c r="W232" s="99">
        <v>6</v>
      </c>
      <c r="X232" s="99">
        <v>6</v>
      </c>
      <c r="Y232" s="57" t="s">
        <v>40</v>
      </c>
      <c r="Z232" s="99">
        <v>19</v>
      </c>
      <c r="AA232" s="105" t="s">
        <v>79</v>
      </c>
      <c r="AB232" s="115"/>
      <c r="AC232" s="115"/>
      <c r="AD232" s="115"/>
      <c r="AE232" s="104"/>
      <c r="AF232" s="104"/>
      <c r="AG232" s="104"/>
      <c r="AH232" s="104"/>
      <c r="AI232" s="104"/>
      <c r="AJ232" s="104"/>
      <c r="AK232" s="104"/>
      <c r="AL232" s="104"/>
      <c r="AM232" s="104"/>
      <c r="AN232" s="104"/>
      <c r="AO232" s="104"/>
      <c r="AP232" s="104"/>
      <c r="AQ232" s="104"/>
      <c r="AR232" s="104"/>
      <c r="AS232" s="104"/>
      <c r="AT232" s="104"/>
      <c r="AU232" s="104"/>
      <c r="AV232" s="104"/>
      <c r="AW232" s="104"/>
      <c r="AX232" s="104"/>
      <c r="AY232" s="104"/>
      <c r="AZ232" s="104"/>
      <c r="BA232" s="104"/>
      <c r="BB232" s="104"/>
      <c r="BC232" s="104"/>
      <c r="BD232" s="104"/>
      <c r="BE232" s="104"/>
      <c r="BF232" s="104"/>
      <c r="BG232" s="104"/>
      <c r="BH232" s="104"/>
      <c r="BI232" s="104"/>
      <c r="BJ232" s="104"/>
      <c r="BK232" s="104"/>
      <c r="BL232" s="104"/>
      <c r="BM232" s="104"/>
      <c r="BN232" s="104"/>
      <c r="BO232" s="104"/>
      <c r="BP232" s="104"/>
      <c r="BQ232" s="104"/>
      <c r="BR232" s="104"/>
      <c r="BS232" s="104"/>
      <c r="BT232" s="104"/>
      <c r="BU232" s="104"/>
      <c r="BV232" s="104"/>
      <c r="BW232" s="104"/>
      <c r="BX232" s="104"/>
      <c r="BY232" s="104"/>
      <c r="BZ232" s="104"/>
      <c r="CA232" s="104"/>
      <c r="CB232" s="104"/>
      <c r="CC232" s="104"/>
      <c r="CD232" s="104"/>
      <c r="CE232" s="104"/>
      <c r="CF232" s="104"/>
      <c r="CG232" s="104"/>
      <c r="CH232" s="104"/>
      <c r="CI232" s="104"/>
      <c r="CJ232" s="104"/>
      <c r="CK232" s="104"/>
      <c r="CL232" s="104"/>
      <c r="CM232" s="104"/>
      <c r="CN232" s="104"/>
      <c r="CO232" s="104" t="s">
        <v>519</v>
      </c>
      <c r="CP232" s="104" t="s">
        <v>520</v>
      </c>
      <c r="CQ232" s="104" t="s">
        <v>521</v>
      </c>
      <c r="CR232" s="104"/>
      <c r="CS232" s="104"/>
      <c r="CT232" s="104"/>
      <c r="CU232" s="104"/>
      <c r="CV232" s="104"/>
      <c r="CW232" s="104"/>
      <c r="CX232" s="104"/>
      <c r="CY232" s="104"/>
      <c r="CZ232" s="104"/>
      <c r="DA232" s="104"/>
      <c r="DB232" s="104"/>
      <c r="DC232" s="104"/>
      <c r="DD232" s="104"/>
      <c r="DE232" s="104"/>
      <c r="DF232" s="104"/>
      <c r="DG232" s="104"/>
      <c r="DH232" s="104"/>
      <c r="DI232" s="104"/>
      <c r="DJ232" s="104"/>
      <c r="DK232" s="104"/>
      <c r="DL232" s="104"/>
      <c r="DM232" s="104"/>
      <c r="DN232" s="104"/>
      <c r="DO232" s="104"/>
      <c r="DP232" s="104"/>
      <c r="DQ232" s="104"/>
      <c r="DR232" s="104"/>
      <c r="DS232" s="104"/>
      <c r="DT232" s="104"/>
      <c r="DU232" s="104"/>
      <c r="DV232" s="104"/>
      <c r="DW232" s="104"/>
      <c r="DX232" s="104"/>
      <c r="DY232" s="104"/>
      <c r="DZ232" s="104"/>
      <c r="EA232" s="104"/>
      <c r="EB232" s="104"/>
      <c r="EC232" s="104"/>
      <c r="ED232" s="104"/>
      <c r="EE232" s="104"/>
      <c r="EF232" s="104"/>
      <c r="EG232" s="104"/>
      <c r="EH232" s="104"/>
      <c r="EI232" s="104"/>
      <c r="EJ232" s="104"/>
      <c r="EK232" s="104"/>
      <c r="EL232" s="104"/>
      <c r="EM232" s="104"/>
      <c r="EN232" s="104"/>
      <c r="EO232" s="104"/>
      <c r="EP232" s="104"/>
      <c r="EQ232" s="104"/>
      <c r="ER232" s="104"/>
      <c r="ES232" s="104"/>
      <c r="ET232" s="104"/>
      <c r="EU232" s="104"/>
      <c r="EV232" s="104"/>
      <c r="EW232" s="104"/>
      <c r="EX232" s="104"/>
      <c r="EY232" s="104"/>
      <c r="EZ232" s="104"/>
      <c r="FA232" s="104"/>
      <c r="FB232" s="104"/>
      <c r="FC232" s="104"/>
      <c r="FD232" s="104"/>
      <c r="FE232" s="104"/>
      <c r="FF232" s="104"/>
      <c r="FG232" s="104"/>
      <c r="FH232" s="104"/>
      <c r="FI232" s="104"/>
      <c r="FJ232" s="104"/>
      <c r="FK232" s="104"/>
      <c r="FL232" s="104"/>
      <c r="FM232" s="104"/>
      <c r="FN232" s="104"/>
      <c r="FO232" s="104"/>
      <c r="FP232" s="104"/>
      <c r="FQ232" s="104"/>
      <c r="FR232" s="104"/>
      <c r="FS232" s="104"/>
      <c r="FT232" s="104"/>
      <c r="FU232" s="104"/>
      <c r="FV232" s="104"/>
      <c r="FW232" s="104"/>
      <c r="FX232" s="104"/>
      <c r="FY232" s="104"/>
      <c r="FZ232" s="104"/>
      <c r="GA232" s="104"/>
      <c r="GB232" s="104"/>
      <c r="GC232" s="104"/>
      <c r="GD232" s="104"/>
      <c r="GE232" s="104"/>
      <c r="GF232" s="104"/>
      <c r="GG232" s="104"/>
      <c r="GH232" s="104"/>
      <c r="GI232" s="104"/>
      <c r="GJ232" s="104"/>
      <c r="GK232" s="104"/>
      <c r="GL232" s="104"/>
      <c r="GM232" s="104"/>
      <c r="GN232" s="104"/>
      <c r="GO232" s="104"/>
      <c r="GP232" s="104"/>
      <c r="GQ232" s="104"/>
      <c r="GR232" s="104"/>
      <c r="GS232" s="104"/>
      <c r="GT232" s="104"/>
      <c r="GU232" s="104"/>
      <c r="GV232" s="104"/>
      <c r="GW232" s="104"/>
      <c r="GX232" s="104"/>
      <c r="GY232" s="104"/>
      <c r="GZ232" s="104"/>
      <c r="HA232" s="104"/>
      <c r="HB232" s="104"/>
      <c r="HC232" s="104"/>
      <c r="HD232" s="104"/>
      <c r="HE232" s="104"/>
      <c r="HF232" s="104"/>
      <c r="HG232" s="104"/>
      <c r="HH232" s="104"/>
      <c r="HI232" s="104"/>
      <c r="HJ232" s="104"/>
      <c r="HK232" s="104"/>
      <c r="HL232" s="104"/>
      <c r="HM232" s="104"/>
      <c r="HN232" s="104"/>
      <c r="HO232" s="104"/>
      <c r="HP232" s="104"/>
      <c r="HQ232" s="104"/>
      <c r="HR232" s="104"/>
      <c r="HS232" s="104"/>
      <c r="HT232" s="104"/>
      <c r="HU232" s="104"/>
      <c r="HV232" s="104"/>
      <c r="HW232" s="104"/>
      <c r="HX232" s="104"/>
      <c r="HY232" s="104"/>
      <c r="HZ232" s="104"/>
      <c r="IA232" s="104"/>
      <c r="IB232" s="104"/>
      <c r="IC232" s="104"/>
      <c r="ID232" s="104"/>
      <c r="IE232" s="104"/>
      <c r="IF232" s="104"/>
      <c r="IG232" s="104"/>
      <c r="IH232" s="104"/>
      <c r="II232" s="104"/>
      <c r="IJ232" s="104"/>
      <c r="IK232" s="104"/>
      <c r="IL232" s="104"/>
      <c r="IM232" s="104"/>
      <c r="IN232" s="104"/>
      <c r="IO232" s="104"/>
      <c r="IP232" s="104"/>
      <c r="IQ232" s="104"/>
      <c r="IR232" s="104"/>
      <c r="IS232" s="104"/>
      <c r="IT232" s="104"/>
      <c r="IU232" s="104"/>
    </row>
    <row r="233" s="64" customFormat="1" ht="18" customHeight="1" spans="1:261">
      <c r="A233" s="116" t="s">
        <v>35</v>
      </c>
      <c r="B233" s="116" t="s">
        <v>511</v>
      </c>
      <c r="C233" s="116">
        <v>2025</v>
      </c>
      <c r="D233" s="119" t="s">
        <v>512</v>
      </c>
      <c r="E233" s="119">
        <v>2539110209</v>
      </c>
      <c r="F233" s="119" t="s">
        <v>522</v>
      </c>
      <c r="G233" s="117">
        <v>88</v>
      </c>
      <c r="H233" s="117">
        <v>0.25</v>
      </c>
      <c r="I233" s="111">
        <f t="shared" si="110"/>
        <v>88.25</v>
      </c>
      <c r="J233" s="118">
        <v>80</v>
      </c>
      <c r="K233" s="111">
        <v>1.2</v>
      </c>
      <c r="L233" s="111">
        <f t="shared" si="111"/>
        <v>81.2</v>
      </c>
      <c r="M233" s="111">
        <v>76.5</v>
      </c>
      <c r="N233" s="111">
        <v>0</v>
      </c>
      <c r="O233" s="111">
        <v>76</v>
      </c>
      <c r="P233" s="111">
        <v>60</v>
      </c>
      <c r="Q233" s="111">
        <v>0</v>
      </c>
      <c r="R233" s="111">
        <v>60</v>
      </c>
      <c r="S233" s="111">
        <v>60</v>
      </c>
      <c r="T233" s="111">
        <v>1</v>
      </c>
      <c r="U233" s="111">
        <f t="shared" si="112"/>
        <v>61</v>
      </c>
      <c r="V233" s="111">
        <f t="shared" si="113"/>
        <v>79.575</v>
      </c>
      <c r="W233" s="99">
        <v>7</v>
      </c>
      <c r="X233" s="99">
        <v>7</v>
      </c>
      <c r="Y233" s="57" t="s">
        <v>40</v>
      </c>
      <c r="Z233" s="99">
        <v>19</v>
      </c>
      <c r="AA233" s="105" t="s">
        <v>79</v>
      </c>
      <c r="AB233" s="115"/>
      <c r="AC233" s="115"/>
      <c r="AD233" s="115"/>
      <c r="AE233" s="104"/>
      <c r="AF233" s="104"/>
      <c r="AG233" s="104"/>
      <c r="AH233" s="104"/>
      <c r="AI233" s="104"/>
      <c r="AJ233" s="104"/>
      <c r="AK233" s="104"/>
      <c r="AL233" s="104"/>
      <c r="AM233" s="104"/>
      <c r="AN233" s="104"/>
      <c r="AO233" s="104"/>
      <c r="AP233" s="104"/>
      <c r="AQ233" s="104"/>
      <c r="AR233" s="104"/>
      <c r="AS233" s="104"/>
      <c r="AT233" s="104"/>
      <c r="AU233" s="104"/>
      <c r="AV233" s="104"/>
      <c r="AW233" s="104"/>
      <c r="AX233" s="104"/>
      <c r="AY233" s="104"/>
      <c r="AZ233" s="104"/>
      <c r="BA233" s="104"/>
      <c r="BB233" s="104"/>
      <c r="BC233" s="104"/>
      <c r="BD233" s="104"/>
      <c r="BE233" s="104"/>
      <c r="BF233" s="104"/>
      <c r="BG233" s="104"/>
      <c r="BH233" s="104"/>
      <c r="BI233" s="104"/>
      <c r="BJ233" s="104"/>
      <c r="BK233" s="104"/>
      <c r="BL233" s="104"/>
      <c r="BM233" s="104"/>
      <c r="BN233" s="104"/>
      <c r="BO233" s="104"/>
      <c r="BP233" s="104"/>
      <c r="BQ233" s="104"/>
      <c r="BR233" s="104"/>
      <c r="BS233" s="104"/>
      <c r="BT233" s="104"/>
      <c r="BU233" s="104"/>
      <c r="BV233" s="104"/>
      <c r="BW233" s="104"/>
      <c r="BX233" s="104"/>
      <c r="BY233" s="104"/>
      <c r="BZ233" s="104"/>
      <c r="CA233" s="104"/>
      <c r="CB233" s="104"/>
      <c r="CC233" s="104"/>
      <c r="CD233" s="104"/>
      <c r="CE233" s="104"/>
      <c r="CF233" s="104"/>
      <c r="CG233" s="104"/>
      <c r="CH233" s="104"/>
      <c r="CI233" s="104"/>
      <c r="CJ233" s="104"/>
      <c r="CK233" s="104"/>
      <c r="CL233" s="104"/>
      <c r="CM233" s="104"/>
      <c r="CN233" s="104"/>
      <c r="CO233" s="104" t="s">
        <v>142</v>
      </c>
      <c r="CP233" s="104"/>
      <c r="CQ233" s="104" t="s">
        <v>146</v>
      </c>
      <c r="CR233" s="104"/>
      <c r="CS233" s="104"/>
      <c r="CT233" s="104"/>
      <c r="CU233" s="104"/>
      <c r="CV233" s="104"/>
      <c r="CW233" s="104"/>
      <c r="CX233" s="104"/>
      <c r="CY233" s="104"/>
      <c r="CZ233" s="104"/>
      <c r="DA233" s="104"/>
      <c r="DB233" s="104"/>
      <c r="DC233" s="104"/>
      <c r="DD233" s="104"/>
      <c r="DE233" s="104"/>
      <c r="DF233" s="104"/>
      <c r="DG233" s="104"/>
      <c r="DH233" s="104"/>
      <c r="DI233" s="104"/>
      <c r="DJ233" s="104"/>
      <c r="DK233" s="104"/>
      <c r="DL233" s="104"/>
      <c r="DM233" s="104"/>
      <c r="DN233" s="104"/>
      <c r="DO233" s="104"/>
      <c r="DP233" s="104"/>
      <c r="DQ233" s="104"/>
      <c r="DR233" s="104"/>
      <c r="DS233" s="104"/>
      <c r="DT233" s="104"/>
      <c r="DU233" s="104"/>
      <c r="DV233" s="104"/>
      <c r="DW233" s="104"/>
      <c r="DX233" s="104"/>
      <c r="DY233" s="104"/>
      <c r="DZ233" s="104"/>
      <c r="EA233" s="104"/>
      <c r="EB233" s="104"/>
      <c r="EC233" s="104"/>
      <c r="ED233" s="104"/>
      <c r="EE233" s="104"/>
      <c r="EF233" s="104"/>
      <c r="EG233" s="104"/>
      <c r="EH233" s="104"/>
      <c r="EI233" s="104"/>
      <c r="EJ233" s="104"/>
      <c r="EK233" s="104"/>
      <c r="EL233" s="104"/>
      <c r="EM233" s="104"/>
      <c r="EN233" s="104"/>
      <c r="EO233" s="104"/>
      <c r="EP233" s="104"/>
      <c r="EQ233" s="104"/>
      <c r="ER233" s="104"/>
      <c r="ES233" s="104"/>
      <c r="ET233" s="104"/>
      <c r="EU233" s="104"/>
      <c r="EV233" s="104"/>
      <c r="EW233" s="104"/>
      <c r="EX233" s="104"/>
      <c r="EY233" s="104"/>
      <c r="EZ233" s="104"/>
      <c r="FA233" s="104"/>
      <c r="FB233" s="104"/>
      <c r="FC233" s="104"/>
      <c r="FD233" s="104"/>
      <c r="FE233" s="104"/>
      <c r="FF233" s="104"/>
      <c r="FG233" s="104"/>
      <c r="FH233" s="104"/>
      <c r="FI233" s="104"/>
      <c r="FJ233" s="104"/>
      <c r="FK233" s="104"/>
      <c r="FL233" s="104"/>
      <c r="FM233" s="104"/>
      <c r="FN233" s="104"/>
      <c r="FO233" s="104"/>
      <c r="FP233" s="104"/>
      <c r="FQ233" s="104"/>
      <c r="FR233" s="104"/>
      <c r="FS233" s="104"/>
      <c r="FT233" s="104"/>
      <c r="FU233" s="104"/>
      <c r="FV233" s="104"/>
      <c r="FW233" s="104"/>
      <c r="FX233" s="104"/>
      <c r="FY233" s="104"/>
      <c r="FZ233" s="104"/>
      <c r="GA233" s="104"/>
      <c r="GB233" s="104"/>
      <c r="GC233" s="104"/>
      <c r="GD233" s="104"/>
      <c r="GE233" s="104"/>
      <c r="GF233" s="104"/>
      <c r="GG233" s="104"/>
      <c r="GH233" s="104"/>
      <c r="GI233" s="104"/>
      <c r="GJ233" s="104"/>
      <c r="GK233" s="104"/>
      <c r="GL233" s="104"/>
      <c r="GM233" s="104"/>
      <c r="GN233" s="104"/>
      <c r="GO233" s="104"/>
      <c r="GP233" s="104"/>
      <c r="GQ233" s="104"/>
      <c r="GR233" s="104"/>
      <c r="GS233" s="104"/>
      <c r="GT233" s="104"/>
      <c r="GU233" s="104"/>
      <c r="GV233" s="104"/>
      <c r="GW233" s="104"/>
      <c r="GX233" s="104"/>
      <c r="GY233" s="104"/>
      <c r="GZ233" s="104"/>
      <c r="HA233" s="104"/>
      <c r="HB233" s="104"/>
      <c r="HC233" s="104"/>
      <c r="HD233" s="104"/>
      <c r="HE233" s="104"/>
      <c r="HF233" s="104"/>
      <c r="HG233" s="104"/>
      <c r="HH233" s="104"/>
      <c r="HI233" s="104"/>
      <c r="HJ233" s="104"/>
      <c r="HK233" s="104"/>
      <c r="HL233" s="104"/>
      <c r="HM233" s="104"/>
      <c r="HN233" s="104"/>
      <c r="HO233" s="104"/>
      <c r="HP233" s="104"/>
      <c r="HQ233" s="104"/>
      <c r="HR233" s="104"/>
      <c r="HS233" s="104"/>
      <c r="HT233" s="104"/>
      <c r="HU233" s="104"/>
      <c r="HV233" s="104"/>
      <c r="HW233" s="104"/>
      <c r="HX233" s="104"/>
      <c r="HY233" s="104"/>
      <c r="HZ233" s="104"/>
      <c r="IA233" s="104"/>
      <c r="IB233" s="104"/>
      <c r="IC233" s="104"/>
      <c r="ID233" s="104"/>
      <c r="IE233" s="104"/>
      <c r="IF233" s="104"/>
      <c r="IG233" s="104"/>
      <c r="IH233" s="104"/>
      <c r="II233" s="104"/>
      <c r="IJ233" s="104"/>
      <c r="IK233" s="104"/>
      <c r="IL233" s="104"/>
      <c r="IM233" s="104"/>
      <c r="IN233" s="104"/>
      <c r="IO233" s="104"/>
      <c r="IP233" s="104"/>
      <c r="IQ233" s="104"/>
      <c r="IR233" s="104"/>
      <c r="IS233" s="104"/>
      <c r="IT233" s="104"/>
      <c r="IU233" s="104"/>
    </row>
    <row r="234" s="64" customFormat="1" ht="18" customHeight="1" spans="1:261">
      <c r="A234" s="116" t="s">
        <v>35</v>
      </c>
      <c r="B234" s="116" t="s">
        <v>511</v>
      </c>
      <c r="C234" s="116">
        <v>2025</v>
      </c>
      <c r="D234" s="119" t="s">
        <v>512</v>
      </c>
      <c r="E234" s="119">
        <v>2539110204</v>
      </c>
      <c r="F234" s="119" t="s">
        <v>523</v>
      </c>
      <c r="G234" s="117">
        <v>88</v>
      </c>
      <c r="H234" s="117">
        <v>1.75</v>
      </c>
      <c r="I234" s="111">
        <f t="shared" si="110"/>
        <v>89.75</v>
      </c>
      <c r="J234" s="118">
        <v>75.5555555555556</v>
      </c>
      <c r="K234" s="111">
        <v>2.2</v>
      </c>
      <c r="L234" s="111">
        <f t="shared" si="111"/>
        <v>77.7555555555556</v>
      </c>
      <c r="M234" s="111">
        <v>78.25</v>
      </c>
      <c r="N234" s="111">
        <v>0</v>
      </c>
      <c r="O234" s="111">
        <v>75.625</v>
      </c>
      <c r="P234" s="111">
        <v>60</v>
      </c>
      <c r="Q234" s="111">
        <v>0</v>
      </c>
      <c r="R234" s="111">
        <v>60</v>
      </c>
      <c r="S234" s="111">
        <v>60</v>
      </c>
      <c r="T234" s="111">
        <v>11</v>
      </c>
      <c r="U234" s="111">
        <f t="shared" si="112"/>
        <v>71</v>
      </c>
      <c r="V234" s="111">
        <f t="shared" si="113"/>
        <v>77.6229166666667</v>
      </c>
      <c r="W234" s="99">
        <v>8</v>
      </c>
      <c r="X234" s="99">
        <v>9</v>
      </c>
      <c r="Y234" s="57" t="s">
        <v>40</v>
      </c>
      <c r="Z234" s="99">
        <v>19</v>
      </c>
      <c r="AA234" s="105"/>
      <c r="AB234" s="115"/>
      <c r="AC234" s="115"/>
      <c r="AD234" s="115"/>
      <c r="AE234" s="104"/>
      <c r="AF234" s="104"/>
      <c r="AG234" s="104"/>
      <c r="AH234" s="104"/>
      <c r="AI234" s="104"/>
      <c r="AJ234" s="104"/>
      <c r="AK234" s="104"/>
      <c r="AL234" s="104"/>
      <c r="AM234" s="104"/>
      <c r="AN234" s="104"/>
      <c r="AO234" s="104"/>
      <c r="AP234" s="104"/>
      <c r="AQ234" s="104"/>
      <c r="AR234" s="104"/>
      <c r="AS234" s="104"/>
      <c r="AT234" s="104"/>
      <c r="AU234" s="104"/>
      <c r="AV234" s="104"/>
      <c r="AW234" s="104"/>
      <c r="AX234" s="104"/>
      <c r="AY234" s="104"/>
      <c r="AZ234" s="104"/>
      <c r="BA234" s="104"/>
      <c r="BB234" s="104"/>
      <c r="BC234" s="104"/>
      <c r="BD234" s="104"/>
      <c r="BE234" s="104"/>
      <c r="BF234" s="104"/>
      <c r="BG234" s="104"/>
      <c r="BH234" s="104"/>
      <c r="BI234" s="104"/>
      <c r="BJ234" s="104"/>
      <c r="BK234" s="104"/>
      <c r="BL234" s="104"/>
      <c r="BM234" s="104"/>
      <c r="BN234" s="104"/>
      <c r="BO234" s="104"/>
      <c r="BP234" s="104"/>
      <c r="BQ234" s="104"/>
      <c r="BR234" s="104"/>
      <c r="BS234" s="104"/>
      <c r="BT234" s="104"/>
      <c r="BU234" s="104"/>
      <c r="BV234" s="104"/>
      <c r="BW234" s="104"/>
      <c r="BX234" s="104"/>
      <c r="BY234" s="104"/>
      <c r="BZ234" s="104"/>
      <c r="CA234" s="104"/>
      <c r="CB234" s="104"/>
      <c r="CC234" s="104"/>
      <c r="CD234" s="104"/>
      <c r="CE234" s="104"/>
      <c r="CF234" s="104"/>
      <c r="CG234" s="104"/>
      <c r="CH234" s="104"/>
      <c r="CI234" s="104"/>
      <c r="CJ234" s="104"/>
      <c r="CK234" s="104"/>
      <c r="CL234" s="104"/>
      <c r="CM234" s="104"/>
      <c r="CN234" s="104"/>
      <c r="CO234" s="104" t="s">
        <v>524</v>
      </c>
      <c r="CP234" s="104" t="s">
        <v>525</v>
      </c>
      <c r="CQ234" s="104" t="s">
        <v>526</v>
      </c>
      <c r="CR234" s="104"/>
      <c r="CS234" s="104"/>
      <c r="CT234" s="104"/>
      <c r="CU234" s="104"/>
      <c r="CV234" s="104"/>
      <c r="CW234" s="104"/>
      <c r="CX234" s="104"/>
      <c r="CY234" s="104"/>
      <c r="CZ234" s="104"/>
      <c r="DA234" s="104"/>
      <c r="DB234" s="104"/>
      <c r="DC234" s="104"/>
      <c r="DD234" s="104"/>
      <c r="DE234" s="104"/>
      <c r="DF234" s="104"/>
      <c r="DG234" s="104"/>
      <c r="DH234" s="104"/>
      <c r="DI234" s="104"/>
      <c r="DJ234" s="104"/>
      <c r="DK234" s="104"/>
      <c r="DL234" s="104"/>
      <c r="DM234" s="104"/>
      <c r="DN234" s="104"/>
      <c r="DO234" s="104"/>
      <c r="DP234" s="104"/>
      <c r="DQ234" s="104"/>
      <c r="DR234" s="104"/>
      <c r="DS234" s="104"/>
      <c r="DT234" s="104"/>
      <c r="DU234" s="104"/>
      <c r="DV234" s="104"/>
      <c r="DW234" s="104"/>
      <c r="DX234" s="104"/>
      <c r="DY234" s="104"/>
      <c r="DZ234" s="104"/>
      <c r="EA234" s="104"/>
      <c r="EB234" s="104"/>
      <c r="EC234" s="104"/>
      <c r="ED234" s="104"/>
      <c r="EE234" s="104"/>
      <c r="EF234" s="104"/>
      <c r="EG234" s="104"/>
      <c r="EH234" s="104"/>
      <c r="EI234" s="104"/>
      <c r="EJ234" s="104"/>
      <c r="EK234" s="104"/>
      <c r="EL234" s="104"/>
      <c r="EM234" s="104"/>
      <c r="EN234" s="104"/>
      <c r="EO234" s="104"/>
      <c r="EP234" s="104"/>
      <c r="EQ234" s="104"/>
      <c r="ER234" s="104"/>
      <c r="ES234" s="104"/>
      <c r="ET234" s="104"/>
      <c r="EU234" s="104"/>
      <c r="EV234" s="104"/>
      <c r="EW234" s="104"/>
      <c r="EX234" s="104"/>
      <c r="EY234" s="104"/>
      <c r="EZ234" s="104"/>
      <c r="FA234" s="104"/>
      <c r="FB234" s="104"/>
      <c r="FC234" s="104"/>
      <c r="FD234" s="104"/>
      <c r="FE234" s="104"/>
      <c r="FF234" s="104"/>
      <c r="FG234" s="104"/>
      <c r="FH234" s="104"/>
      <c r="FI234" s="104"/>
      <c r="FJ234" s="104"/>
      <c r="FK234" s="104"/>
      <c r="FL234" s="104"/>
      <c r="FM234" s="104"/>
      <c r="FN234" s="104"/>
      <c r="FO234" s="104"/>
      <c r="FP234" s="104"/>
      <c r="FQ234" s="104"/>
      <c r="FR234" s="104"/>
      <c r="FS234" s="104"/>
      <c r="FT234" s="104"/>
      <c r="FU234" s="104"/>
      <c r="FV234" s="104"/>
      <c r="FW234" s="104"/>
      <c r="FX234" s="104"/>
      <c r="FY234" s="104"/>
      <c r="FZ234" s="104"/>
      <c r="GA234" s="104"/>
      <c r="GB234" s="104"/>
      <c r="GC234" s="104"/>
      <c r="GD234" s="104"/>
      <c r="GE234" s="104"/>
      <c r="GF234" s="104"/>
      <c r="GG234" s="104"/>
      <c r="GH234" s="104"/>
      <c r="GI234" s="104"/>
      <c r="GJ234" s="104"/>
      <c r="GK234" s="104"/>
      <c r="GL234" s="104"/>
      <c r="GM234" s="104"/>
      <c r="GN234" s="104"/>
      <c r="GO234" s="104"/>
      <c r="GP234" s="104"/>
      <c r="GQ234" s="104"/>
      <c r="GR234" s="104"/>
      <c r="GS234" s="104"/>
      <c r="GT234" s="104"/>
      <c r="GU234" s="104"/>
      <c r="GV234" s="104"/>
      <c r="GW234" s="104"/>
      <c r="GX234" s="104"/>
      <c r="GY234" s="104"/>
      <c r="GZ234" s="104"/>
      <c r="HA234" s="104"/>
      <c r="HB234" s="104"/>
      <c r="HC234" s="104"/>
      <c r="HD234" s="104"/>
      <c r="HE234" s="104"/>
      <c r="HF234" s="104"/>
      <c r="HG234" s="104"/>
      <c r="HH234" s="104"/>
      <c r="HI234" s="104"/>
      <c r="HJ234" s="104"/>
      <c r="HK234" s="104"/>
      <c r="HL234" s="104"/>
      <c r="HM234" s="104"/>
      <c r="HN234" s="104"/>
      <c r="HO234" s="104"/>
      <c r="HP234" s="104"/>
      <c r="HQ234" s="104"/>
      <c r="HR234" s="104"/>
      <c r="HS234" s="104"/>
      <c r="HT234" s="104"/>
      <c r="HU234" s="104"/>
      <c r="HV234" s="104"/>
      <c r="HW234" s="104"/>
      <c r="HX234" s="104"/>
      <c r="HY234" s="104"/>
      <c r="HZ234" s="104"/>
      <c r="IA234" s="104"/>
      <c r="IB234" s="104"/>
      <c r="IC234" s="104"/>
      <c r="ID234" s="104"/>
      <c r="IE234" s="104"/>
      <c r="IF234" s="104"/>
      <c r="IG234" s="104"/>
      <c r="IH234" s="104"/>
      <c r="II234" s="104"/>
      <c r="IJ234" s="104"/>
      <c r="IK234" s="104"/>
      <c r="IL234" s="104"/>
      <c r="IM234" s="104"/>
      <c r="IN234" s="104"/>
      <c r="IO234" s="104"/>
      <c r="IP234" s="104"/>
      <c r="IQ234" s="104"/>
      <c r="IR234" s="104"/>
      <c r="IS234" s="104"/>
      <c r="IT234" s="104"/>
      <c r="IU234" s="104"/>
    </row>
    <row r="235" s="64" customFormat="1" ht="18" customHeight="1" spans="1:261">
      <c r="A235" s="116" t="s">
        <v>35</v>
      </c>
      <c r="B235" s="116" t="s">
        <v>511</v>
      </c>
      <c r="C235" s="116">
        <v>2025</v>
      </c>
      <c r="D235" s="119" t="s">
        <v>512</v>
      </c>
      <c r="E235" s="119">
        <v>2539110202</v>
      </c>
      <c r="F235" s="119" t="s">
        <v>527</v>
      </c>
      <c r="G235" s="117">
        <v>88</v>
      </c>
      <c r="H235" s="117">
        <v>-0.25</v>
      </c>
      <c r="I235" s="111">
        <f t="shared" si="110"/>
        <v>87.75</v>
      </c>
      <c r="J235" s="118">
        <v>77.8222222222222</v>
      </c>
      <c r="K235" s="111">
        <v>1.2</v>
      </c>
      <c r="L235" s="111">
        <f t="shared" si="111"/>
        <v>79.0222222222222</v>
      </c>
      <c r="M235" s="111">
        <v>60.25</v>
      </c>
      <c r="N235" s="111">
        <v>0</v>
      </c>
      <c r="O235" s="111">
        <v>60.125</v>
      </c>
      <c r="P235" s="111">
        <v>60</v>
      </c>
      <c r="Q235" s="111">
        <v>0</v>
      </c>
      <c r="R235" s="111">
        <v>60</v>
      </c>
      <c r="S235" s="111">
        <v>60</v>
      </c>
      <c r="T235" s="111">
        <v>0</v>
      </c>
      <c r="U235" s="111">
        <f t="shared" si="112"/>
        <v>60</v>
      </c>
      <c r="V235" s="111">
        <f t="shared" si="113"/>
        <v>77.0479166666667</v>
      </c>
      <c r="W235" s="99">
        <v>9</v>
      </c>
      <c r="X235" s="99">
        <v>8</v>
      </c>
      <c r="Y235" s="57" t="s">
        <v>40</v>
      </c>
      <c r="Z235" s="99">
        <v>19</v>
      </c>
      <c r="AA235" s="105"/>
      <c r="AB235" s="115"/>
      <c r="AC235" s="115"/>
      <c r="AD235" s="115"/>
      <c r="AE235" s="104"/>
      <c r="AF235" s="104"/>
      <c r="AG235" s="104"/>
      <c r="AH235" s="104"/>
      <c r="AI235" s="104"/>
      <c r="AJ235" s="104"/>
      <c r="AK235" s="104"/>
      <c r="AL235" s="104"/>
      <c r="AM235" s="104"/>
      <c r="AN235" s="104"/>
      <c r="AO235" s="104"/>
      <c r="AP235" s="104"/>
      <c r="AQ235" s="104"/>
      <c r="AR235" s="104"/>
      <c r="AS235" s="104"/>
      <c r="AT235" s="104"/>
      <c r="AU235" s="104"/>
      <c r="AV235" s="104"/>
      <c r="AW235" s="104"/>
      <c r="AX235" s="104"/>
      <c r="AY235" s="104"/>
      <c r="AZ235" s="104"/>
      <c r="BA235" s="104"/>
      <c r="BB235" s="104"/>
      <c r="BC235" s="104"/>
      <c r="BD235" s="104"/>
      <c r="BE235" s="104"/>
      <c r="BF235" s="104"/>
      <c r="BG235" s="104"/>
      <c r="BH235" s="104"/>
      <c r="BI235" s="104"/>
      <c r="BJ235" s="104"/>
      <c r="BK235" s="104"/>
      <c r="BL235" s="104"/>
      <c r="BM235" s="104"/>
      <c r="BN235" s="104"/>
      <c r="BO235" s="104"/>
      <c r="BP235" s="104"/>
      <c r="BQ235" s="104"/>
      <c r="BR235" s="104"/>
      <c r="BS235" s="104"/>
      <c r="BT235" s="104"/>
      <c r="BU235" s="104"/>
      <c r="BV235" s="104"/>
      <c r="BW235" s="104"/>
      <c r="BX235" s="104"/>
      <c r="BY235" s="104"/>
      <c r="BZ235" s="104"/>
      <c r="CA235" s="104"/>
      <c r="CB235" s="104"/>
      <c r="CC235" s="104"/>
      <c r="CD235" s="104"/>
      <c r="CE235" s="104"/>
      <c r="CF235" s="104"/>
      <c r="CG235" s="104"/>
      <c r="CH235" s="104"/>
      <c r="CI235" s="104"/>
      <c r="CJ235" s="104"/>
      <c r="CK235" s="104"/>
      <c r="CL235" s="104"/>
      <c r="CM235" s="104"/>
      <c r="CN235" s="104"/>
      <c r="CO235" s="104"/>
      <c r="CP235" s="104"/>
      <c r="CQ235" s="104"/>
      <c r="CR235" s="104"/>
      <c r="CS235" s="104"/>
      <c r="CT235" s="104"/>
      <c r="CU235" s="104"/>
      <c r="CV235" s="104"/>
      <c r="CW235" s="104"/>
      <c r="CX235" s="104"/>
      <c r="CY235" s="104"/>
      <c r="CZ235" s="104"/>
      <c r="DA235" s="104"/>
      <c r="DB235" s="104"/>
      <c r="DC235" s="104"/>
      <c r="DD235" s="104"/>
      <c r="DE235" s="104"/>
      <c r="DF235" s="104"/>
      <c r="DG235" s="104"/>
      <c r="DH235" s="104"/>
      <c r="DI235" s="104"/>
      <c r="DJ235" s="104"/>
      <c r="DK235" s="104"/>
      <c r="DL235" s="104"/>
      <c r="DM235" s="104"/>
      <c r="DN235" s="104"/>
      <c r="DO235" s="104"/>
      <c r="DP235" s="104"/>
      <c r="DQ235" s="104"/>
      <c r="DR235" s="104"/>
      <c r="DS235" s="104"/>
      <c r="DT235" s="104"/>
      <c r="DU235" s="104"/>
      <c r="DV235" s="104"/>
      <c r="DW235" s="104"/>
      <c r="DX235" s="104"/>
      <c r="DY235" s="104"/>
      <c r="DZ235" s="104"/>
      <c r="EA235" s="104"/>
      <c r="EB235" s="104"/>
      <c r="EC235" s="104"/>
      <c r="ED235" s="104"/>
      <c r="EE235" s="104"/>
      <c r="EF235" s="104"/>
      <c r="EG235" s="104"/>
      <c r="EH235" s="104"/>
      <c r="EI235" s="104"/>
      <c r="EJ235" s="104"/>
      <c r="EK235" s="104"/>
      <c r="EL235" s="104"/>
      <c r="EM235" s="104"/>
      <c r="EN235" s="104"/>
      <c r="EO235" s="104"/>
      <c r="EP235" s="104"/>
      <c r="EQ235" s="104"/>
      <c r="ER235" s="104"/>
      <c r="ES235" s="104"/>
      <c r="ET235" s="104"/>
      <c r="EU235" s="104"/>
      <c r="EV235" s="104"/>
      <c r="EW235" s="104"/>
      <c r="EX235" s="104"/>
      <c r="EY235" s="104"/>
      <c r="EZ235" s="104"/>
      <c r="FA235" s="104"/>
      <c r="FB235" s="104"/>
      <c r="FC235" s="104"/>
      <c r="FD235" s="104"/>
      <c r="FE235" s="104"/>
      <c r="FF235" s="104"/>
      <c r="FG235" s="104"/>
      <c r="FH235" s="104"/>
      <c r="FI235" s="104"/>
      <c r="FJ235" s="104"/>
      <c r="FK235" s="104"/>
      <c r="FL235" s="104"/>
      <c r="FM235" s="104"/>
      <c r="FN235" s="104"/>
      <c r="FO235" s="104"/>
      <c r="FP235" s="104"/>
      <c r="FQ235" s="104"/>
      <c r="FR235" s="104"/>
      <c r="FS235" s="104"/>
      <c r="FT235" s="104"/>
      <c r="FU235" s="104"/>
      <c r="FV235" s="104"/>
      <c r="FW235" s="104"/>
      <c r="FX235" s="104"/>
      <c r="FY235" s="104"/>
      <c r="FZ235" s="104"/>
      <c r="GA235" s="104"/>
      <c r="GB235" s="104"/>
      <c r="GC235" s="104"/>
      <c r="GD235" s="104"/>
      <c r="GE235" s="104"/>
      <c r="GF235" s="104"/>
      <c r="GG235" s="104"/>
      <c r="GH235" s="104"/>
      <c r="GI235" s="104"/>
      <c r="GJ235" s="104"/>
      <c r="GK235" s="104"/>
      <c r="GL235" s="104"/>
      <c r="GM235" s="104"/>
      <c r="GN235" s="104"/>
      <c r="GO235" s="104"/>
      <c r="GP235" s="104"/>
      <c r="GQ235" s="104"/>
      <c r="GR235" s="104"/>
      <c r="GS235" s="104"/>
      <c r="GT235" s="104"/>
      <c r="GU235" s="104"/>
      <c r="GV235" s="104"/>
      <c r="GW235" s="104"/>
      <c r="GX235" s="104"/>
      <c r="GY235" s="104"/>
      <c r="GZ235" s="104"/>
      <c r="HA235" s="104"/>
      <c r="HB235" s="104"/>
      <c r="HC235" s="104"/>
      <c r="HD235" s="104"/>
      <c r="HE235" s="104"/>
      <c r="HF235" s="104"/>
      <c r="HG235" s="104"/>
      <c r="HH235" s="104"/>
      <c r="HI235" s="104"/>
      <c r="HJ235" s="104"/>
      <c r="HK235" s="104"/>
      <c r="HL235" s="104"/>
      <c r="HM235" s="104"/>
      <c r="HN235" s="104"/>
      <c r="HO235" s="104"/>
      <c r="HP235" s="104"/>
      <c r="HQ235" s="104"/>
      <c r="HR235" s="104"/>
      <c r="HS235" s="104"/>
      <c r="HT235" s="104"/>
      <c r="HU235" s="104"/>
      <c r="HV235" s="104"/>
      <c r="HW235" s="104"/>
      <c r="HX235" s="104"/>
      <c r="HY235" s="104"/>
      <c r="HZ235" s="104"/>
      <c r="IA235" s="104"/>
      <c r="IB235" s="104"/>
      <c r="IC235" s="104"/>
      <c r="ID235" s="104"/>
      <c r="IE235" s="104"/>
      <c r="IF235" s="104"/>
      <c r="IG235" s="104"/>
      <c r="IH235" s="104"/>
      <c r="II235" s="104"/>
      <c r="IJ235" s="104"/>
      <c r="IK235" s="104"/>
      <c r="IL235" s="104"/>
      <c r="IM235" s="104"/>
      <c r="IN235" s="104"/>
      <c r="IO235" s="104"/>
      <c r="IP235" s="104"/>
      <c r="IQ235" s="104"/>
      <c r="IR235" s="104"/>
      <c r="IS235" s="104"/>
      <c r="IT235" s="104"/>
      <c r="IU235" s="104"/>
    </row>
    <row r="236" s="64" customFormat="1" ht="18" customHeight="1" spans="1:261">
      <c r="A236" s="116" t="s">
        <v>35</v>
      </c>
      <c r="B236" s="116" t="s">
        <v>511</v>
      </c>
      <c r="C236" s="116">
        <v>2025</v>
      </c>
      <c r="D236" s="119" t="s">
        <v>512</v>
      </c>
      <c r="E236" s="119">
        <v>2539110208</v>
      </c>
      <c r="F236" s="119" t="s">
        <v>528</v>
      </c>
      <c r="G236" s="117">
        <v>88</v>
      </c>
      <c r="H236" s="117">
        <v>1.25</v>
      </c>
      <c r="I236" s="111">
        <f t="shared" si="110"/>
        <v>89.25</v>
      </c>
      <c r="J236" s="118">
        <v>74.5777777777778</v>
      </c>
      <c r="K236" s="111">
        <v>0</v>
      </c>
      <c r="L236" s="111">
        <f t="shared" si="111"/>
        <v>74.5777777777778</v>
      </c>
      <c r="M236" s="111">
        <v>78.05</v>
      </c>
      <c r="N236" s="111">
        <v>0</v>
      </c>
      <c r="O236" s="111">
        <v>78.325</v>
      </c>
      <c r="P236" s="111">
        <v>60</v>
      </c>
      <c r="Q236" s="111">
        <v>0</v>
      </c>
      <c r="R236" s="111">
        <v>60</v>
      </c>
      <c r="S236" s="111">
        <v>60</v>
      </c>
      <c r="T236" s="111">
        <v>3.25</v>
      </c>
      <c r="U236" s="111">
        <f t="shared" si="112"/>
        <v>63.25</v>
      </c>
      <c r="V236" s="111">
        <f t="shared" si="113"/>
        <v>74.9370833333333</v>
      </c>
      <c r="W236" s="99">
        <v>10</v>
      </c>
      <c r="X236" s="99">
        <v>11</v>
      </c>
      <c r="Y236" s="57" t="s">
        <v>40</v>
      </c>
      <c r="Z236" s="99">
        <v>19</v>
      </c>
      <c r="AA236" s="105"/>
      <c r="AB236" s="115"/>
      <c r="AC236" s="115"/>
      <c r="AD236" s="115"/>
      <c r="AE236" s="104"/>
      <c r="AF236" s="104"/>
      <c r="AG236" s="104"/>
      <c r="AH236" s="104"/>
      <c r="AI236" s="104"/>
      <c r="AJ236" s="104"/>
      <c r="AK236" s="104"/>
      <c r="AL236" s="104"/>
      <c r="AM236" s="104"/>
      <c r="AN236" s="104"/>
      <c r="AO236" s="104"/>
      <c r="AP236" s="104"/>
      <c r="AQ236" s="104"/>
      <c r="AR236" s="104"/>
      <c r="AS236" s="104"/>
      <c r="AT236" s="104"/>
      <c r="AU236" s="104"/>
      <c r="AV236" s="104"/>
      <c r="AW236" s="104"/>
      <c r="AX236" s="104"/>
      <c r="AY236" s="104"/>
      <c r="AZ236" s="104"/>
      <c r="BA236" s="104"/>
      <c r="BB236" s="104"/>
      <c r="BC236" s="104"/>
      <c r="BD236" s="104"/>
      <c r="BE236" s="104"/>
      <c r="BF236" s="104"/>
      <c r="BG236" s="104"/>
      <c r="BH236" s="104"/>
      <c r="BI236" s="104"/>
      <c r="BJ236" s="104"/>
      <c r="BK236" s="104"/>
      <c r="BL236" s="104"/>
      <c r="BM236" s="104"/>
      <c r="BN236" s="104"/>
      <c r="BO236" s="104"/>
      <c r="BP236" s="104"/>
      <c r="BQ236" s="104"/>
      <c r="BR236" s="104"/>
      <c r="BS236" s="104"/>
      <c r="BT236" s="104"/>
      <c r="BU236" s="104"/>
      <c r="BV236" s="104"/>
      <c r="BW236" s="104"/>
      <c r="BX236" s="104"/>
      <c r="BY236" s="104"/>
      <c r="BZ236" s="104"/>
      <c r="CA236" s="104"/>
      <c r="CB236" s="104"/>
      <c r="CC236" s="104"/>
      <c r="CD236" s="104"/>
      <c r="CE236" s="104"/>
      <c r="CF236" s="104"/>
      <c r="CG236" s="104"/>
      <c r="CH236" s="104"/>
      <c r="CI236" s="104"/>
      <c r="CJ236" s="104"/>
      <c r="CK236" s="104"/>
      <c r="CL236" s="104"/>
      <c r="CM236" s="104"/>
      <c r="CN236" s="104"/>
      <c r="CO236" s="104" t="s">
        <v>529</v>
      </c>
      <c r="CP236" s="104" t="s">
        <v>530</v>
      </c>
      <c r="CQ236" s="104" t="s">
        <v>531</v>
      </c>
      <c r="CR236" s="104"/>
      <c r="CS236" s="104"/>
      <c r="CT236" s="104"/>
      <c r="CU236" s="104"/>
      <c r="CV236" s="104"/>
      <c r="CW236" s="104"/>
      <c r="CX236" s="104"/>
      <c r="CY236" s="104"/>
      <c r="CZ236" s="104"/>
      <c r="DA236" s="104"/>
      <c r="DB236" s="104"/>
      <c r="DC236" s="104"/>
      <c r="DD236" s="104"/>
      <c r="DE236" s="104"/>
      <c r="DF236" s="104"/>
      <c r="DG236" s="104"/>
      <c r="DH236" s="104"/>
      <c r="DI236" s="104"/>
      <c r="DJ236" s="104"/>
      <c r="DK236" s="104"/>
      <c r="DL236" s="104"/>
      <c r="DM236" s="104"/>
      <c r="DN236" s="104"/>
      <c r="DO236" s="104"/>
      <c r="DP236" s="104"/>
      <c r="DQ236" s="104"/>
      <c r="DR236" s="104"/>
      <c r="DS236" s="104"/>
      <c r="DT236" s="104"/>
      <c r="DU236" s="104"/>
      <c r="DV236" s="104"/>
      <c r="DW236" s="104"/>
      <c r="DX236" s="104"/>
      <c r="DY236" s="104"/>
      <c r="DZ236" s="104"/>
      <c r="EA236" s="104"/>
      <c r="EB236" s="104"/>
      <c r="EC236" s="104"/>
      <c r="ED236" s="104"/>
      <c r="EE236" s="104"/>
      <c r="EF236" s="104"/>
      <c r="EG236" s="104"/>
      <c r="EH236" s="104"/>
      <c r="EI236" s="104"/>
      <c r="EJ236" s="104"/>
      <c r="EK236" s="104"/>
      <c r="EL236" s="104"/>
      <c r="EM236" s="104"/>
      <c r="EN236" s="104"/>
      <c r="EO236" s="104"/>
      <c r="EP236" s="104"/>
      <c r="EQ236" s="104"/>
      <c r="ER236" s="104"/>
      <c r="ES236" s="104"/>
      <c r="ET236" s="104"/>
      <c r="EU236" s="104"/>
      <c r="EV236" s="104"/>
      <c r="EW236" s="104"/>
      <c r="EX236" s="104"/>
      <c r="EY236" s="104"/>
      <c r="EZ236" s="104"/>
      <c r="FA236" s="104"/>
      <c r="FB236" s="104"/>
      <c r="FC236" s="104"/>
      <c r="FD236" s="104"/>
      <c r="FE236" s="104"/>
      <c r="FF236" s="104"/>
      <c r="FG236" s="104"/>
      <c r="FH236" s="104"/>
      <c r="FI236" s="104"/>
      <c r="FJ236" s="104"/>
      <c r="FK236" s="104"/>
      <c r="FL236" s="104"/>
      <c r="FM236" s="104"/>
      <c r="FN236" s="104"/>
      <c r="FO236" s="104"/>
      <c r="FP236" s="104"/>
      <c r="FQ236" s="104"/>
      <c r="FR236" s="104"/>
      <c r="FS236" s="104"/>
      <c r="FT236" s="104"/>
      <c r="FU236" s="104"/>
      <c r="FV236" s="104"/>
      <c r="FW236" s="104"/>
      <c r="FX236" s="104"/>
      <c r="FY236" s="104"/>
      <c r="FZ236" s="104"/>
      <c r="GA236" s="104"/>
      <c r="GB236" s="104"/>
      <c r="GC236" s="104"/>
      <c r="GD236" s="104"/>
      <c r="GE236" s="104"/>
      <c r="GF236" s="104"/>
      <c r="GG236" s="104"/>
      <c r="GH236" s="104"/>
      <c r="GI236" s="104"/>
      <c r="GJ236" s="104"/>
      <c r="GK236" s="104"/>
      <c r="GL236" s="104"/>
      <c r="GM236" s="104"/>
      <c r="GN236" s="104"/>
      <c r="GO236" s="104"/>
      <c r="GP236" s="104"/>
      <c r="GQ236" s="104"/>
      <c r="GR236" s="104"/>
      <c r="GS236" s="104"/>
      <c r="GT236" s="104"/>
      <c r="GU236" s="104"/>
      <c r="GV236" s="104"/>
      <c r="GW236" s="104"/>
      <c r="GX236" s="104"/>
      <c r="GY236" s="104"/>
      <c r="GZ236" s="104"/>
      <c r="HA236" s="104"/>
      <c r="HB236" s="104"/>
      <c r="HC236" s="104"/>
      <c r="HD236" s="104"/>
      <c r="HE236" s="104"/>
      <c r="HF236" s="104"/>
      <c r="HG236" s="104"/>
      <c r="HH236" s="104"/>
      <c r="HI236" s="104"/>
      <c r="HJ236" s="104"/>
      <c r="HK236" s="104"/>
      <c r="HL236" s="104"/>
      <c r="HM236" s="104"/>
      <c r="HN236" s="104"/>
      <c r="HO236" s="104"/>
      <c r="HP236" s="104"/>
      <c r="HQ236" s="104"/>
      <c r="HR236" s="104"/>
      <c r="HS236" s="104"/>
      <c r="HT236" s="104"/>
      <c r="HU236" s="104"/>
      <c r="HV236" s="104"/>
      <c r="HW236" s="104"/>
      <c r="HX236" s="104"/>
      <c r="HY236" s="104"/>
      <c r="HZ236" s="104"/>
      <c r="IA236" s="104"/>
      <c r="IB236" s="104"/>
      <c r="IC236" s="104"/>
      <c r="ID236" s="104"/>
      <c r="IE236" s="104"/>
      <c r="IF236" s="104"/>
      <c r="IG236" s="104"/>
      <c r="IH236" s="104"/>
      <c r="II236" s="104"/>
      <c r="IJ236" s="104"/>
      <c r="IK236" s="104"/>
      <c r="IL236" s="104"/>
      <c r="IM236" s="104"/>
      <c r="IN236" s="104"/>
      <c r="IO236" s="104"/>
      <c r="IP236" s="104"/>
      <c r="IQ236" s="104"/>
      <c r="IR236" s="104"/>
      <c r="IS236" s="104"/>
      <c r="IT236" s="104"/>
      <c r="IU236" s="104"/>
    </row>
    <row r="237" s="64" customFormat="1" ht="18" customHeight="1" spans="1:261">
      <c r="A237" s="116" t="s">
        <v>35</v>
      </c>
      <c r="B237" s="116" t="s">
        <v>511</v>
      </c>
      <c r="C237" s="116">
        <v>2025</v>
      </c>
      <c r="D237" s="119" t="s">
        <v>512</v>
      </c>
      <c r="E237" s="119">
        <v>2539110222</v>
      </c>
      <c r="F237" s="119" t="s">
        <v>532</v>
      </c>
      <c r="G237" s="117">
        <v>88</v>
      </c>
      <c r="H237" s="117">
        <v>-1.5</v>
      </c>
      <c r="I237" s="111">
        <f t="shared" si="110"/>
        <v>86.5</v>
      </c>
      <c r="J237" s="118">
        <v>75.2</v>
      </c>
      <c r="K237" s="111">
        <v>0</v>
      </c>
      <c r="L237" s="111">
        <f t="shared" si="111"/>
        <v>75.2</v>
      </c>
      <c r="M237" s="111">
        <v>74.6</v>
      </c>
      <c r="N237" s="111">
        <v>0</v>
      </c>
      <c r="O237" s="111">
        <v>73.15</v>
      </c>
      <c r="P237" s="111">
        <v>60</v>
      </c>
      <c r="Q237" s="111">
        <v>0</v>
      </c>
      <c r="R237" s="111">
        <v>60</v>
      </c>
      <c r="S237" s="111">
        <v>60</v>
      </c>
      <c r="T237" s="111">
        <v>-9</v>
      </c>
      <c r="U237" s="111">
        <f t="shared" si="112"/>
        <v>51</v>
      </c>
      <c r="V237" s="111">
        <f t="shared" si="113"/>
        <v>74.2575</v>
      </c>
      <c r="W237" s="99">
        <v>11</v>
      </c>
      <c r="X237" s="99">
        <v>10</v>
      </c>
      <c r="Y237" s="57" t="s">
        <v>40</v>
      </c>
      <c r="Z237" s="99">
        <v>19</v>
      </c>
      <c r="AA237" s="105"/>
      <c r="AB237" s="115"/>
      <c r="AC237" s="115"/>
      <c r="AD237" s="115"/>
      <c r="AE237" s="104"/>
      <c r="AF237" s="104"/>
      <c r="AG237" s="104"/>
      <c r="AH237" s="104"/>
      <c r="AI237" s="104"/>
      <c r="AJ237" s="104"/>
      <c r="AK237" s="104"/>
      <c r="AL237" s="104"/>
      <c r="AM237" s="104"/>
      <c r="AN237" s="104"/>
      <c r="AO237" s="104"/>
      <c r="AP237" s="104"/>
      <c r="AQ237" s="104"/>
      <c r="AR237" s="104"/>
      <c r="AS237" s="104"/>
      <c r="AT237" s="104"/>
      <c r="AU237" s="104"/>
      <c r="AV237" s="104"/>
      <c r="AW237" s="104"/>
      <c r="AX237" s="104"/>
      <c r="AY237" s="104"/>
      <c r="AZ237" s="104"/>
      <c r="BA237" s="104"/>
      <c r="BB237" s="104"/>
      <c r="BC237" s="104"/>
      <c r="BD237" s="104"/>
      <c r="BE237" s="104"/>
      <c r="BF237" s="104"/>
      <c r="BG237" s="104"/>
      <c r="BH237" s="104"/>
      <c r="BI237" s="104"/>
      <c r="BJ237" s="104"/>
      <c r="BK237" s="104"/>
      <c r="BL237" s="104"/>
      <c r="BM237" s="104"/>
      <c r="BN237" s="104"/>
      <c r="BO237" s="104"/>
      <c r="BP237" s="104"/>
      <c r="BQ237" s="104"/>
      <c r="BR237" s="104"/>
      <c r="BS237" s="104"/>
      <c r="BT237" s="104"/>
      <c r="BU237" s="104"/>
      <c r="BV237" s="104"/>
      <c r="BW237" s="104"/>
      <c r="BX237" s="104"/>
      <c r="BY237" s="104"/>
      <c r="BZ237" s="104"/>
      <c r="CA237" s="104"/>
      <c r="CB237" s="104"/>
      <c r="CC237" s="104"/>
      <c r="CD237" s="104"/>
      <c r="CE237" s="104"/>
      <c r="CF237" s="104"/>
      <c r="CG237" s="104"/>
      <c r="CH237" s="104"/>
      <c r="CI237" s="104"/>
      <c r="CJ237" s="104"/>
      <c r="CK237" s="104"/>
      <c r="CL237" s="104"/>
      <c r="CM237" s="104"/>
      <c r="CN237" s="104"/>
      <c r="CO237" s="104"/>
      <c r="CP237" s="104"/>
      <c r="CQ237" s="104"/>
      <c r="CR237" s="104"/>
      <c r="CS237" s="104"/>
      <c r="CT237" s="104"/>
      <c r="CU237" s="104"/>
      <c r="CV237" s="104"/>
      <c r="CW237" s="104"/>
      <c r="CX237" s="104"/>
      <c r="CY237" s="104"/>
      <c r="CZ237" s="104"/>
      <c r="DA237" s="104"/>
      <c r="DB237" s="104"/>
      <c r="DC237" s="104"/>
      <c r="DD237" s="104"/>
      <c r="DE237" s="104"/>
      <c r="DF237" s="104"/>
      <c r="DG237" s="104"/>
      <c r="DH237" s="104"/>
      <c r="DI237" s="104"/>
      <c r="DJ237" s="104"/>
      <c r="DK237" s="104"/>
      <c r="DL237" s="104"/>
      <c r="DM237" s="104"/>
      <c r="DN237" s="104"/>
      <c r="DO237" s="104"/>
      <c r="DP237" s="104"/>
      <c r="DQ237" s="104"/>
      <c r="DR237" s="104"/>
      <c r="DS237" s="104"/>
      <c r="DT237" s="104"/>
      <c r="DU237" s="104"/>
      <c r="DV237" s="104"/>
      <c r="DW237" s="104"/>
      <c r="DX237" s="104"/>
      <c r="DY237" s="104"/>
      <c r="DZ237" s="104"/>
      <c r="EA237" s="104"/>
      <c r="EB237" s="104"/>
      <c r="EC237" s="104"/>
      <c r="ED237" s="104"/>
      <c r="EE237" s="104"/>
      <c r="EF237" s="104"/>
      <c r="EG237" s="104"/>
      <c r="EH237" s="104"/>
      <c r="EI237" s="104"/>
      <c r="EJ237" s="104"/>
      <c r="EK237" s="104"/>
      <c r="EL237" s="104"/>
      <c r="EM237" s="104"/>
      <c r="EN237" s="104"/>
      <c r="EO237" s="104"/>
      <c r="EP237" s="104"/>
      <c r="EQ237" s="104"/>
      <c r="ER237" s="104"/>
      <c r="ES237" s="104"/>
      <c r="ET237" s="104"/>
      <c r="EU237" s="104"/>
      <c r="EV237" s="104"/>
      <c r="EW237" s="104"/>
      <c r="EX237" s="104"/>
      <c r="EY237" s="104"/>
      <c r="EZ237" s="104"/>
      <c r="FA237" s="104"/>
      <c r="FB237" s="104"/>
      <c r="FC237" s="104"/>
      <c r="FD237" s="104"/>
      <c r="FE237" s="104"/>
      <c r="FF237" s="104"/>
      <c r="FG237" s="104"/>
      <c r="FH237" s="104"/>
      <c r="FI237" s="104"/>
      <c r="FJ237" s="104"/>
      <c r="FK237" s="104"/>
      <c r="FL237" s="104"/>
      <c r="FM237" s="104"/>
      <c r="FN237" s="104"/>
      <c r="FO237" s="104"/>
      <c r="FP237" s="104"/>
      <c r="FQ237" s="104"/>
      <c r="FR237" s="104"/>
      <c r="FS237" s="104"/>
      <c r="FT237" s="104"/>
      <c r="FU237" s="104"/>
      <c r="FV237" s="104"/>
      <c r="FW237" s="104"/>
      <c r="FX237" s="104"/>
      <c r="FY237" s="104"/>
      <c r="FZ237" s="104"/>
      <c r="GA237" s="104"/>
      <c r="GB237" s="104"/>
      <c r="GC237" s="104"/>
      <c r="GD237" s="104"/>
      <c r="GE237" s="104"/>
      <c r="GF237" s="104"/>
      <c r="GG237" s="104"/>
      <c r="GH237" s="104"/>
      <c r="GI237" s="104"/>
      <c r="GJ237" s="104"/>
      <c r="GK237" s="104"/>
      <c r="GL237" s="104"/>
      <c r="GM237" s="104"/>
      <c r="GN237" s="104"/>
      <c r="GO237" s="104"/>
      <c r="GP237" s="104"/>
      <c r="GQ237" s="104"/>
      <c r="GR237" s="104"/>
      <c r="GS237" s="104"/>
      <c r="GT237" s="104"/>
      <c r="GU237" s="104"/>
      <c r="GV237" s="104"/>
      <c r="GW237" s="104"/>
      <c r="GX237" s="104"/>
      <c r="GY237" s="104"/>
      <c r="GZ237" s="104"/>
      <c r="HA237" s="104"/>
      <c r="HB237" s="104"/>
      <c r="HC237" s="104"/>
      <c r="HD237" s="104"/>
      <c r="HE237" s="104"/>
      <c r="HF237" s="104"/>
      <c r="HG237" s="104"/>
      <c r="HH237" s="104"/>
      <c r="HI237" s="104"/>
      <c r="HJ237" s="104"/>
      <c r="HK237" s="104"/>
      <c r="HL237" s="104"/>
      <c r="HM237" s="104"/>
      <c r="HN237" s="104"/>
      <c r="HO237" s="104"/>
      <c r="HP237" s="104"/>
      <c r="HQ237" s="104"/>
      <c r="HR237" s="104"/>
      <c r="HS237" s="104"/>
      <c r="HT237" s="104"/>
      <c r="HU237" s="104"/>
      <c r="HV237" s="104"/>
      <c r="HW237" s="104"/>
      <c r="HX237" s="104"/>
      <c r="HY237" s="104"/>
      <c r="HZ237" s="104"/>
      <c r="IA237" s="104"/>
      <c r="IB237" s="104"/>
      <c r="IC237" s="104"/>
      <c r="ID237" s="104"/>
      <c r="IE237" s="104"/>
      <c r="IF237" s="104"/>
      <c r="IG237" s="104"/>
      <c r="IH237" s="104"/>
      <c r="II237" s="104"/>
      <c r="IJ237" s="104"/>
      <c r="IK237" s="104"/>
      <c r="IL237" s="104"/>
      <c r="IM237" s="104"/>
      <c r="IN237" s="104"/>
      <c r="IO237" s="104"/>
      <c r="IP237" s="104"/>
      <c r="IQ237" s="104"/>
      <c r="IR237" s="104"/>
      <c r="IS237" s="104"/>
      <c r="IT237" s="104"/>
      <c r="IU237" s="104"/>
    </row>
    <row r="238" s="64" customFormat="1" ht="18" customHeight="1" spans="1:261">
      <c r="A238" s="116" t="s">
        <v>35</v>
      </c>
      <c r="B238" s="116" t="s">
        <v>511</v>
      </c>
      <c r="C238" s="116">
        <v>2025</v>
      </c>
      <c r="D238" s="119" t="s">
        <v>512</v>
      </c>
      <c r="E238" s="119">
        <v>2539110225</v>
      </c>
      <c r="F238" s="119" t="s">
        <v>533</v>
      </c>
      <c r="G238" s="117">
        <v>88</v>
      </c>
      <c r="H238" s="117">
        <v>-1.5</v>
      </c>
      <c r="I238" s="111">
        <f t="shared" si="110"/>
        <v>86.5</v>
      </c>
      <c r="J238" s="118">
        <v>73.5555555555556</v>
      </c>
      <c r="K238" s="111">
        <v>0</v>
      </c>
      <c r="L238" s="111">
        <f t="shared" si="111"/>
        <v>73.5555555555556</v>
      </c>
      <c r="M238" s="111">
        <v>76.7</v>
      </c>
      <c r="N238" s="111">
        <v>0</v>
      </c>
      <c r="O238" s="111">
        <v>78.3</v>
      </c>
      <c r="P238" s="111">
        <v>60</v>
      </c>
      <c r="Q238" s="111">
        <v>0</v>
      </c>
      <c r="R238" s="111">
        <v>60</v>
      </c>
      <c r="S238" s="111">
        <v>60</v>
      </c>
      <c r="T238" s="111">
        <v>-6</v>
      </c>
      <c r="U238" s="111">
        <f t="shared" si="112"/>
        <v>54</v>
      </c>
      <c r="V238" s="111">
        <f t="shared" si="113"/>
        <v>73.4316666666667</v>
      </c>
      <c r="W238" s="99">
        <v>12</v>
      </c>
      <c r="X238" s="99">
        <v>13</v>
      </c>
      <c r="Y238" s="57" t="s">
        <v>40</v>
      </c>
      <c r="Z238" s="99">
        <v>19</v>
      </c>
      <c r="AA238" s="105"/>
      <c r="AB238" s="115"/>
      <c r="AC238" s="115"/>
      <c r="AD238" s="115"/>
      <c r="AE238" s="104"/>
      <c r="AF238" s="104"/>
      <c r="AG238" s="104"/>
      <c r="AH238" s="104"/>
      <c r="AI238" s="104"/>
      <c r="AJ238" s="104"/>
      <c r="AK238" s="104"/>
      <c r="AL238" s="104"/>
      <c r="AM238" s="104"/>
      <c r="AN238" s="104"/>
      <c r="AO238" s="104"/>
      <c r="AP238" s="104"/>
      <c r="AQ238" s="104"/>
      <c r="AR238" s="104"/>
      <c r="AS238" s="104"/>
      <c r="AT238" s="104"/>
      <c r="AU238" s="104"/>
      <c r="AV238" s="104"/>
      <c r="AW238" s="104"/>
      <c r="AX238" s="104"/>
      <c r="AY238" s="104"/>
      <c r="AZ238" s="104"/>
      <c r="BA238" s="104"/>
      <c r="BB238" s="104"/>
      <c r="BC238" s="104"/>
      <c r="BD238" s="104"/>
      <c r="BE238" s="104"/>
      <c r="BF238" s="104"/>
      <c r="BG238" s="104"/>
      <c r="BH238" s="104"/>
      <c r="BI238" s="104"/>
      <c r="BJ238" s="104"/>
      <c r="BK238" s="104"/>
      <c r="BL238" s="104"/>
      <c r="BM238" s="104"/>
      <c r="BN238" s="104"/>
      <c r="BO238" s="104"/>
      <c r="BP238" s="104"/>
      <c r="BQ238" s="104"/>
      <c r="BR238" s="104"/>
      <c r="BS238" s="104"/>
      <c r="BT238" s="104"/>
      <c r="BU238" s="104"/>
      <c r="BV238" s="104"/>
      <c r="BW238" s="104"/>
      <c r="BX238" s="104"/>
      <c r="BY238" s="104"/>
      <c r="BZ238" s="104"/>
      <c r="CA238" s="104"/>
      <c r="CB238" s="104"/>
      <c r="CC238" s="104"/>
      <c r="CD238" s="104"/>
      <c r="CE238" s="104"/>
      <c r="CF238" s="104"/>
      <c r="CG238" s="104"/>
      <c r="CH238" s="104"/>
      <c r="CI238" s="104"/>
      <c r="CJ238" s="104"/>
      <c r="CK238" s="104"/>
      <c r="CL238" s="104"/>
      <c r="CM238" s="104"/>
      <c r="CN238" s="104"/>
      <c r="CO238" s="104"/>
      <c r="CP238" s="104"/>
      <c r="CQ238" s="104"/>
      <c r="CR238" s="104"/>
      <c r="CS238" s="104"/>
      <c r="CT238" s="104"/>
      <c r="CU238" s="104"/>
      <c r="CV238" s="104"/>
      <c r="CW238" s="104"/>
      <c r="CX238" s="104"/>
      <c r="CY238" s="104"/>
      <c r="CZ238" s="104"/>
      <c r="DA238" s="104"/>
      <c r="DB238" s="104"/>
      <c r="DC238" s="104"/>
      <c r="DD238" s="104"/>
      <c r="DE238" s="104"/>
      <c r="DF238" s="104"/>
      <c r="DG238" s="104"/>
      <c r="DH238" s="104"/>
      <c r="DI238" s="104"/>
      <c r="DJ238" s="104"/>
      <c r="DK238" s="104"/>
      <c r="DL238" s="104"/>
      <c r="DM238" s="104"/>
      <c r="DN238" s="104"/>
      <c r="DO238" s="104"/>
      <c r="DP238" s="104"/>
      <c r="DQ238" s="104"/>
      <c r="DR238" s="104"/>
      <c r="DS238" s="104"/>
      <c r="DT238" s="104"/>
      <c r="DU238" s="104"/>
      <c r="DV238" s="104"/>
      <c r="DW238" s="104"/>
      <c r="DX238" s="104"/>
      <c r="DY238" s="104"/>
      <c r="DZ238" s="104"/>
      <c r="EA238" s="104"/>
      <c r="EB238" s="104"/>
      <c r="EC238" s="104"/>
      <c r="ED238" s="104"/>
      <c r="EE238" s="104"/>
      <c r="EF238" s="104"/>
      <c r="EG238" s="104"/>
      <c r="EH238" s="104"/>
      <c r="EI238" s="104"/>
      <c r="EJ238" s="104"/>
      <c r="EK238" s="104"/>
      <c r="EL238" s="104"/>
      <c r="EM238" s="104"/>
      <c r="EN238" s="104"/>
      <c r="EO238" s="104"/>
      <c r="EP238" s="104"/>
      <c r="EQ238" s="104"/>
      <c r="ER238" s="104"/>
      <c r="ES238" s="104"/>
      <c r="ET238" s="104"/>
      <c r="EU238" s="104"/>
      <c r="EV238" s="104"/>
      <c r="EW238" s="104"/>
      <c r="EX238" s="104"/>
      <c r="EY238" s="104"/>
      <c r="EZ238" s="104"/>
      <c r="FA238" s="104"/>
      <c r="FB238" s="104"/>
      <c r="FC238" s="104"/>
      <c r="FD238" s="104"/>
      <c r="FE238" s="104"/>
      <c r="FF238" s="104"/>
      <c r="FG238" s="104"/>
      <c r="FH238" s="104"/>
      <c r="FI238" s="104"/>
      <c r="FJ238" s="104"/>
      <c r="FK238" s="104"/>
      <c r="FL238" s="104"/>
      <c r="FM238" s="104"/>
      <c r="FN238" s="104"/>
      <c r="FO238" s="104"/>
      <c r="FP238" s="104"/>
      <c r="FQ238" s="104"/>
      <c r="FR238" s="104"/>
      <c r="FS238" s="104"/>
      <c r="FT238" s="104"/>
      <c r="FU238" s="104"/>
      <c r="FV238" s="104"/>
      <c r="FW238" s="104"/>
      <c r="FX238" s="104"/>
      <c r="FY238" s="104"/>
      <c r="FZ238" s="104"/>
      <c r="GA238" s="104"/>
      <c r="GB238" s="104"/>
      <c r="GC238" s="104"/>
      <c r="GD238" s="104"/>
      <c r="GE238" s="104"/>
      <c r="GF238" s="104"/>
      <c r="GG238" s="104"/>
      <c r="GH238" s="104"/>
      <c r="GI238" s="104"/>
      <c r="GJ238" s="104"/>
      <c r="GK238" s="104"/>
      <c r="GL238" s="104"/>
      <c r="GM238" s="104"/>
      <c r="GN238" s="104"/>
      <c r="GO238" s="104"/>
      <c r="GP238" s="104"/>
      <c r="GQ238" s="104"/>
      <c r="GR238" s="104"/>
      <c r="GS238" s="104"/>
      <c r="GT238" s="104"/>
      <c r="GU238" s="104"/>
      <c r="GV238" s="104"/>
      <c r="GW238" s="104"/>
      <c r="GX238" s="104"/>
      <c r="GY238" s="104"/>
      <c r="GZ238" s="104"/>
      <c r="HA238" s="104"/>
      <c r="HB238" s="104"/>
      <c r="HC238" s="104"/>
      <c r="HD238" s="104"/>
      <c r="HE238" s="104"/>
      <c r="HF238" s="104"/>
      <c r="HG238" s="104"/>
      <c r="HH238" s="104"/>
      <c r="HI238" s="104"/>
      <c r="HJ238" s="104"/>
      <c r="HK238" s="104"/>
      <c r="HL238" s="104"/>
      <c r="HM238" s="104"/>
      <c r="HN238" s="104"/>
      <c r="HO238" s="104"/>
      <c r="HP238" s="104"/>
      <c r="HQ238" s="104"/>
      <c r="HR238" s="104"/>
      <c r="HS238" s="104"/>
      <c r="HT238" s="104"/>
      <c r="HU238" s="104"/>
      <c r="HV238" s="104"/>
      <c r="HW238" s="104"/>
      <c r="HX238" s="104"/>
      <c r="HY238" s="104"/>
      <c r="HZ238" s="104"/>
      <c r="IA238" s="104"/>
      <c r="IB238" s="104"/>
      <c r="IC238" s="104"/>
      <c r="ID238" s="104"/>
      <c r="IE238" s="104"/>
      <c r="IF238" s="104"/>
      <c r="IG238" s="104"/>
      <c r="IH238" s="104"/>
      <c r="II238" s="104"/>
      <c r="IJ238" s="104"/>
      <c r="IK238" s="104"/>
      <c r="IL238" s="104"/>
      <c r="IM238" s="104"/>
      <c r="IN238" s="104"/>
      <c r="IO238" s="104"/>
      <c r="IP238" s="104"/>
      <c r="IQ238" s="104"/>
      <c r="IR238" s="104"/>
      <c r="IS238" s="104"/>
      <c r="IT238" s="104"/>
      <c r="IU238" s="104"/>
    </row>
    <row r="239" s="64" customFormat="1" ht="18" customHeight="1" spans="1:261">
      <c r="A239" s="116" t="s">
        <v>35</v>
      </c>
      <c r="B239" s="116" t="s">
        <v>511</v>
      </c>
      <c r="C239" s="116">
        <v>2025</v>
      </c>
      <c r="D239" s="119" t="s">
        <v>512</v>
      </c>
      <c r="E239" s="119">
        <v>2539110223</v>
      </c>
      <c r="F239" s="119" t="s">
        <v>534</v>
      </c>
      <c r="G239" s="117">
        <v>88</v>
      </c>
      <c r="H239" s="117">
        <v>-0.5</v>
      </c>
      <c r="I239" s="111">
        <f t="shared" si="110"/>
        <v>87.5</v>
      </c>
      <c r="J239" s="118">
        <v>72.8</v>
      </c>
      <c r="K239" s="111">
        <v>1.2</v>
      </c>
      <c r="L239" s="111">
        <f t="shared" si="111"/>
        <v>74</v>
      </c>
      <c r="M239" s="111">
        <v>68.9</v>
      </c>
      <c r="N239" s="111">
        <v>0</v>
      </c>
      <c r="O239" s="111">
        <v>69.85</v>
      </c>
      <c r="P239" s="111">
        <v>60</v>
      </c>
      <c r="Q239" s="111">
        <v>0</v>
      </c>
      <c r="R239" s="111">
        <v>60</v>
      </c>
      <c r="S239" s="111">
        <v>60</v>
      </c>
      <c r="T239" s="111">
        <v>-7</v>
      </c>
      <c r="U239" s="111">
        <f t="shared" si="112"/>
        <v>53</v>
      </c>
      <c r="V239" s="111">
        <f t="shared" si="113"/>
        <v>73.3925</v>
      </c>
      <c r="W239" s="99">
        <v>13</v>
      </c>
      <c r="X239" s="99">
        <v>15</v>
      </c>
      <c r="Y239" s="57" t="s">
        <v>40</v>
      </c>
      <c r="Z239" s="99">
        <v>19</v>
      </c>
      <c r="AA239" s="105"/>
      <c r="AB239" s="115"/>
      <c r="AC239" s="115"/>
      <c r="AD239" s="115"/>
      <c r="AE239" s="104"/>
      <c r="AF239" s="104"/>
      <c r="AG239" s="104"/>
      <c r="AH239" s="104"/>
      <c r="AI239" s="104"/>
      <c r="AJ239" s="104"/>
      <c r="AK239" s="104"/>
      <c r="AL239" s="104"/>
      <c r="AM239" s="104"/>
      <c r="AN239" s="104"/>
      <c r="AO239" s="104"/>
      <c r="AP239" s="104"/>
      <c r="AQ239" s="104"/>
      <c r="AR239" s="104"/>
      <c r="AS239" s="104"/>
      <c r="AT239" s="104"/>
      <c r="AU239" s="104"/>
      <c r="AV239" s="104"/>
      <c r="AW239" s="104"/>
      <c r="AX239" s="104"/>
      <c r="AY239" s="104"/>
      <c r="AZ239" s="104"/>
      <c r="BA239" s="104"/>
      <c r="BB239" s="104"/>
      <c r="BC239" s="104"/>
      <c r="BD239" s="104"/>
      <c r="BE239" s="104"/>
      <c r="BF239" s="104"/>
      <c r="BG239" s="104"/>
      <c r="BH239" s="104"/>
      <c r="BI239" s="104"/>
      <c r="BJ239" s="104"/>
      <c r="BK239" s="104"/>
      <c r="BL239" s="104"/>
      <c r="BM239" s="104"/>
      <c r="BN239" s="104"/>
      <c r="BO239" s="104"/>
      <c r="BP239" s="104"/>
      <c r="BQ239" s="104"/>
      <c r="BR239" s="104"/>
      <c r="BS239" s="104"/>
      <c r="BT239" s="104"/>
      <c r="BU239" s="104"/>
      <c r="BV239" s="104"/>
      <c r="BW239" s="104"/>
      <c r="BX239" s="104"/>
      <c r="BY239" s="104"/>
      <c r="BZ239" s="104"/>
      <c r="CA239" s="104"/>
      <c r="CB239" s="104"/>
      <c r="CC239" s="104"/>
      <c r="CD239" s="104"/>
      <c r="CE239" s="104"/>
      <c r="CF239" s="104"/>
      <c r="CG239" s="104"/>
      <c r="CH239" s="104"/>
      <c r="CI239" s="104"/>
      <c r="CJ239" s="104"/>
      <c r="CK239" s="104"/>
      <c r="CL239" s="104"/>
      <c r="CM239" s="104"/>
      <c r="CN239" s="104"/>
      <c r="CO239" s="104"/>
      <c r="CP239" s="104"/>
      <c r="CQ239" s="104"/>
      <c r="CR239" s="104"/>
      <c r="CS239" s="104"/>
      <c r="CT239" s="104"/>
      <c r="CU239" s="104"/>
      <c r="CV239" s="104"/>
      <c r="CW239" s="104"/>
      <c r="CX239" s="104"/>
      <c r="CY239" s="104"/>
      <c r="CZ239" s="104"/>
      <c r="DA239" s="104"/>
      <c r="DB239" s="104"/>
      <c r="DC239" s="104"/>
      <c r="DD239" s="104"/>
      <c r="DE239" s="104"/>
      <c r="DF239" s="104"/>
      <c r="DG239" s="104"/>
      <c r="DH239" s="104"/>
      <c r="DI239" s="104"/>
      <c r="DJ239" s="104"/>
      <c r="DK239" s="104"/>
      <c r="DL239" s="104"/>
      <c r="DM239" s="104"/>
      <c r="DN239" s="104"/>
      <c r="DO239" s="104"/>
      <c r="DP239" s="104"/>
      <c r="DQ239" s="104"/>
      <c r="DR239" s="104"/>
      <c r="DS239" s="104"/>
      <c r="DT239" s="104"/>
      <c r="DU239" s="104"/>
      <c r="DV239" s="104"/>
      <c r="DW239" s="104"/>
      <c r="DX239" s="104"/>
      <c r="DY239" s="104"/>
      <c r="DZ239" s="104"/>
      <c r="EA239" s="104"/>
      <c r="EB239" s="104"/>
      <c r="EC239" s="104"/>
      <c r="ED239" s="104"/>
      <c r="EE239" s="104"/>
      <c r="EF239" s="104"/>
      <c r="EG239" s="104"/>
      <c r="EH239" s="104"/>
      <c r="EI239" s="104"/>
      <c r="EJ239" s="104"/>
      <c r="EK239" s="104"/>
      <c r="EL239" s="104"/>
      <c r="EM239" s="104"/>
      <c r="EN239" s="104"/>
      <c r="EO239" s="104"/>
      <c r="EP239" s="104"/>
      <c r="EQ239" s="104"/>
      <c r="ER239" s="104"/>
      <c r="ES239" s="104"/>
      <c r="ET239" s="104"/>
      <c r="EU239" s="104"/>
      <c r="EV239" s="104"/>
      <c r="EW239" s="104"/>
      <c r="EX239" s="104"/>
      <c r="EY239" s="104"/>
      <c r="EZ239" s="104"/>
      <c r="FA239" s="104"/>
      <c r="FB239" s="104"/>
      <c r="FC239" s="104"/>
      <c r="FD239" s="104"/>
      <c r="FE239" s="104"/>
      <c r="FF239" s="104"/>
      <c r="FG239" s="104"/>
      <c r="FH239" s="104"/>
      <c r="FI239" s="104"/>
      <c r="FJ239" s="104"/>
      <c r="FK239" s="104"/>
      <c r="FL239" s="104"/>
      <c r="FM239" s="104"/>
      <c r="FN239" s="104"/>
      <c r="FO239" s="104"/>
      <c r="FP239" s="104"/>
      <c r="FQ239" s="104"/>
      <c r="FR239" s="104"/>
      <c r="FS239" s="104"/>
      <c r="FT239" s="104"/>
      <c r="FU239" s="104"/>
      <c r="FV239" s="104"/>
      <c r="FW239" s="104"/>
      <c r="FX239" s="104"/>
      <c r="FY239" s="104"/>
      <c r="FZ239" s="104"/>
      <c r="GA239" s="104"/>
      <c r="GB239" s="104"/>
      <c r="GC239" s="104"/>
      <c r="GD239" s="104"/>
      <c r="GE239" s="104"/>
      <c r="GF239" s="104"/>
      <c r="GG239" s="104"/>
      <c r="GH239" s="104"/>
      <c r="GI239" s="104"/>
      <c r="GJ239" s="104"/>
      <c r="GK239" s="104"/>
      <c r="GL239" s="104"/>
      <c r="GM239" s="104"/>
      <c r="GN239" s="104"/>
      <c r="GO239" s="104"/>
      <c r="GP239" s="104"/>
      <c r="GQ239" s="104"/>
      <c r="GR239" s="104"/>
      <c r="GS239" s="104"/>
      <c r="GT239" s="104"/>
      <c r="GU239" s="104"/>
      <c r="GV239" s="104"/>
      <c r="GW239" s="104"/>
      <c r="GX239" s="104"/>
      <c r="GY239" s="104"/>
      <c r="GZ239" s="104"/>
      <c r="HA239" s="104"/>
      <c r="HB239" s="104"/>
      <c r="HC239" s="104"/>
      <c r="HD239" s="104"/>
      <c r="HE239" s="104"/>
      <c r="HF239" s="104"/>
      <c r="HG239" s="104"/>
      <c r="HH239" s="104"/>
      <c r="HI239" s="104"/>
      <c r="HJ239" s="104"/>
      <c r="HK239" s="104"/>
      <c r="HL239" s="104"/>
      <c r="HM239" s="104"/>
      <c r="HN239" s="104"/>
      <c r="HO239" s="104"/>
      <c r="HP239" s="104"/>
      <c r="HQ239" s="104"/>
      <c r="HR239" s="104"/>
      <c r="HS239" s="104"/>
      <c r="HT239" s="104"/>
      <c r="HU239" s="104"/>
      <c r="HV239" s="104"/>
      <c r="HW239" s="104"/>
      <c r="HX239" s="104"/>
      <c r="HY239" s="104"/>
      <c r="HZ239" s="104"/>
      <c r="IA239" s="104"/>
      <c r="IB239" s="104"/>
      <c r="IC239" s="104"/>
      <c r="ID239" s="104"/>
      <c r="IE239" s="104"/>
      <c r="IF239" s="104"/>
      <c r="IG239" s="104"/>
      <c r="IH239" s="104"/>
      <c r="II239" s="104"/>
      <c r="IJ239" s="104"/>
      <c r="IK239" s="104"/>
      <c r="IL239" s="104"/>
      <c r="IM239" s="104"/>
      <c r="IN239" s="104"/>
      <c r="IO239" s="104"/>
      <c r="IP239" s="104"/>
      <c r="IQ239" s="104"/>
      <c r="IR239" s="104"/>
      <c r="IS239" s="104"/>
      <c r="IT239" s="104"/>
      <c r="IU239" s="104"/>
    </row>
    <row r="240" s="64" customFormat="1" ht="18" customHeight="1" spans="1:261">
      <c r="A240" s="116" t="s">
        <v>35</v>
      </c>
      <c r="B240" s="116" t="s">
        <v>511</v>
      </c>
      <c r="C240" s="116">
        <v>2025</v>
      </c>
      <c r="D240" s="119" t="s">
        <v>512</v>
      </c>
      <c r="E240" s="119">
        <v>2539110228</v>
      </c>
      <c r="F240" s="119" t="s">
        <v>535</v>
      </c>
      <c r="G240" s="117">
        <v>88</v>
      </c>
      <c r="H240" s="117">
        <v>0.5</v>
      </c>
      <c r="I240" s="111">
        <f t="shared" si="110"/>
        <v>88.5</v>
      </c>
      <c r="J240" s="118">
        <v>73.6888888888889</v>
      </c>
      <c r="K240" s="111">
        <v>0</v>
      </c>
      <c r="L240" s="111">
        <f t="shared" si="111"/>
        <v>73.6888888888889</v>
      </c>
      <c r="M240" s="111">
        <v>74.95</v>
      </c>
      <c r="N240" s="111">
        <v>0</v>
      </c>
      <c r="O240" s="111">
        <v>69.675</v>
      </c>
      <c r="P240" s="111">
        <v>60</v>
      </c>
      <c r="Q240" s="111">
        <v>0</v>
      </c>
      <c r="R240" s="111">
        <v>60</v>
      </c>
      <c r="S240" s="111">
        <v>60</v>
      </c>
      <c r="T240" s="111">
        <v>-9</v>
      </c>
      <c r="U240" s="111">
        <f t="shared" si="112"/>
        <v>51</v>
      </c>
      <c r="V240" s="111">
        <f t="shared" si="113"/>
        <v>73.1504166666667</v>
      </c>
      <c r="W240" s="99">
        <v>14</v>
      </c>
      <c r="X240" s="99">
        <v>12</v>
      </c>
      <c r="Y240" s="57" t="s">
        <v>40</v>
      </c>
      <c r="Z240" s="99">
        <v>19</v>
      </c>
      <c r="AA240" s="105"/>
      <c r="AB240" s="115"/>
      <c r="AC240" s="115"/>
      <c r="AD240" s="115"/>
      <c r="AE240" s="104"/>
      <c r="AF240" s="104"/>
      <c r="AG240" s="104"/>
      <c r="AH240" s="104"/>
      <c r="AI240" s="104"/>
      <c r="AJ240" s="104"/>
      <c r="AK240" s="104"/>
      <c r="AL240" s="104"/>
      <c r="AM240" s="104"/>
      <c r="AN240" s="104"/>
      <c r="AO240" s="104"/>
      <c r="AP240" s="104"/>
      <c r="AQ240" s="104"/>
      <c r="AR240" s="104"/>
      <c r="AS240" s="104"/>
      <c r="AT240" s="104"/>
      <c r="AU240" s="104"/>
      <c r="AV240" s="104"/>
      <c r="AW240" s="104"/>
      <c r="AX240" s="104"/>
      <c r="AY240" s="104"/>
      <c r="AZ240" s="104"/>
      <c r="BA240" s="104"/>
      <c r="BB240" s="104"/>
      <c r="BC240" s="104"/>
      <c r="BD240" s="104"/>
      <c r="BE240" s="104"/>
      <c r="BF240" s="104"/>
      <c r="BG240" s="104"/>
      <c r="BH240" s="104"/>
      <c r="BI240" s="104"/>
      <c r="BJ240" s="104"/>
      <c r="BK240" s="104"/>
      <c r="BL240" s="104"/>
      <c r="BM240" s="104"/>
      <c r="BN240" s="104"/>
      <c r="BO240" s="104"/>
      <c r="BP240" s="104"/>
      <c r="BQ240" s="104"/>
      <c r="BR240" s="104"/>
      <c r="BS240" s="104"/>
      <c r="BT240" s="104"/>
      <c r="BU240" s="104"/>
      <c r="BV240" s="104"/>
      <c r="BW240" s="104"/>
      <c r="BX240" s="104"/>
      <c r="BY240" s="104"/>
      <c r="BZ240" s="104"/>
      <c r="CA240" s="104"/>
      <c r="CB240" s="104"/>
      <c r="CC240" s="104"/>
      <c r="CD240" s="104"/>
      <c r="CE240" s="104"/>
      <c r="CF240" s="104"/>
      <c r="CG240" s="104"/>
      <c r="CH240" s="104"/>
      <c r="CI240" s="104"/>
      <c r="CJ240" s="104"/>
      <c r="CK240" s="104"/>
      <c r="CL240" s="104"/>
      <c r="CM240" s="104"/>
      <c r="CN240" s="104"/>
      <c r="CO240" s="104"/>
      <c r="CP240" s="104"/>
      <c r="CQ240" s="104"/>
      <c r="CR240" s="104"/>
      <c r="CS240" s="104"/>
      <c r="CT240" s="104"/>
      <c r="CU240" s="104"/>
      <c r="CV240" s="104"/>
      <c r="CW240" s="104"/>
      <c r="CX240" s="104"/>
      <c r="CY240" s="104"/>
      <c r="CZ240" s="104"/>
      <c r="DA240" s="104"/>
      <c r="DB240" s="104"/>
      <c r="DC240" s="104"/>
      <c r="DD240" s="104"/>
      <c r="DE240" s="104"/>
      <c r="DF240" s="104"/>
      <c r="DG240" s="104"/>
      <c r="DH240" s="104"/>
      <c r="DI240" s="104"/>
      <c r="DJ240" s="104"/>
      <c r="DK240" s="104"/>
      <c r="DL240" s="104"/>
      <c r="DM240" s="104"/>
      <c r="DN240" s="104"/>
      <c r="DO240" s="104"/>
      <c r="DP240" s="104"/>
      <c r="DQ240" s="104"/>
      <c r="DR240" s="104"/>
      <c r="DS240" s="104"/>
      <c r="DT240" s="104"/>
      <c r="DU240" s="104"/>
      <c r="DV240" s="104"/>
      <c r="DW240" s="104"/>
      <c r="DX240" s="104"/>
      <c r="DY240" s="104"/>
      <c r="DZ240" s="104"/>
      <c r="EA240" s="104"/>
      <c r="EB240" s="104"/>
      <c r="EC240" s="104"/>
      <c r="ED240" s="104"/>
      <c r="EE240" s="104"/>
      <c r="EF240" s="104"/>
      <c r="EG240" s="104"/>
      <c r="EH240" s="104"/>
      <c r="EI240" s="104"/>
      <c r="EJ240" s="104"/>
      <c r="EK240" s="104"/>
      <c r="EL240" s="104"/>
      <c r="EM240" s="104"/>
      <c r="EN240" s="104"/>
      <c r="EO240" s="104"/>
      <c r="EP240" s="104"/>
      <c r="EQ240" s="104"/>
      <c r="ER240" s="104"/>
      <c r="ES240" s="104"/>
      <c r="ET240" s="104"/>
      <c r="EU240" s="104"/>
      <c r="EV240" s="104"/>
      <c r="EW240" s="104"/>
      <c r="EX240" s="104"/>
      <c r="EY240" s="104"/>
      <c r="EZ240" s="104"/>
      <c r="FA240" s="104"/>
      <c r="FB240" s="104"/>
      <c r="FC240" s="104"/>
      <c r="FD240" s="104"/>
      <c r="FE240" s="104"/>
      <c r="FF240" s="104"/>
      <c r="FG240" s="104"/>
      <c r="FH240" s="104"/>
      <c r="FI240" s="104"/>
      <c r="FJ240" s="104"/>
      <c r="FK240" s="104"/>
      <c r="FL240" s="104"/>
      <c r="FM240" s="104"/>
      <c r="FN240" s="104"/>
      <c r="FO240" s="104"/>
      <c r="FP240" s="104"/>
      <c r="FQ240" s="104"/>
      <c r="FR240" s="104"/>
      <c r="FS240" s="104"/>
      <c r="FT240" s="104"/>
      <c r="FU240" s="104"/>
      <c r="FV240" s="104"/>
      <c r="FW240" s="104"/>
      <c r="FX240" s="104"/>
      <c r="FY240" s="104"/>
      <c r="FZ240" s="104"/>
      <c r="GA240" s="104"/>
      <c r="GB240" s="104"/>
      <c r="GC240" s="104"/>
      <c r="GD240" s="104"/>
      <c r="GE240" s="104"/>
      <c r="GF240" s="104"/>
      <c r="GG240" s="104"/>
      <c r="GH240" s="104"/>
      <c r="GI240" s="104"/>
      <c r="GJ240" s="104"/>
      <c r="GK240" s="104"/>
      <c r="GL240" s="104"/>
      <c r="GM240" s="104"/>
      <c r="GN240" s="104"/>
      <c r="GO240" s="104"/>
      <c r="GP240" s="104"/>
      <c r="GQ240" s="104"/>
      <c r="GR240" s="104"/>
      <c r="GS240" s="104"/>
      <c r="GT240" s="104"/>
      <c r="GU240" s="104"/>
      <c r="GV240" s="104"/>
      <c r="GW240" s="104"/>
      <c r="GX240" s="104"/>
      <c r="GY240" s="104"/>
      <c r="GZ240" s="104"/>
      <c r="HA240" s="104"/>
      <c r="HB240" s="104"/>
      <c r="HC240" s="104"/>
      <c r="HD240" s="104"/>
      <c r="HE240" s="104"/>
      <c r="HF240" s="104"/>
      <c r="HG240" s="104"/>
      <c r="HH240" s="104"/>
      <c r="HI240" s="104"/>
      <c r="HJ240" s="104"/>
      <c r="HK240" s="104"/>
      <c r="HL240" s="104"/>
      <c r="HM240" s="104"/>
      <c r="HN240" s="104"/>
      <c r="HO240" s="104"/>
      <c r="HP240" s="104"/>
      <c r="HQ240" s="104"/>
      <c r="HR240" s="104"/>
      <c r="HS240" s="104"/>
      <c r="HT240" s="104"/>
      <c r="HU240" s="104"/>
      <c r="HV240" s="104"/>
      <c r="HW240" s="104"/>
      <c r="HX240" s="104"/>
      <c r="HY240" s="104"/>
      <c r="HZ240" s="104"/>
      <c r="IA240" s="104"/>
      <c r="IB240" s="104"/>
      <c r="IC240" s="104"/>
      <c r="ID240" s="104"/>
      <c r="IE240" s="104"/>
      <c r="IF240" s="104"/>
      <c r="IG240" s="104"/>
      <c r="IH240" s="104"/>
      <c r="II240" s="104"/>
      <c r="IJ240" s="104"/>
      <c r="IK240" s="104"/>
      <c r="IL240" s="104"/>
      <c r="IM240" s="104"/>
      <c r="IN240" s="104"/>
      <c r="IO240" s="104"/>
      <c r="IP240" s="104"/>
      <c r="IQ240" s="104"/>
      <c r="IR240" s="104"/>
      <c r="IS240" s="104"/>
      <c r="IT240" s="104"/>
      <c r="IU240" s="104"/>
    </row>
    <row r="241" s="64" customFormat="1" ht="18" customHeight="1" spans="1:255">
      <c r="A241" s="116" t="s">
        <v>35</v>
      </c>
      <c r="B241" s="116" t="s">
        <v>511</v>
      </c>
      <c r="C241" s="116">
        <v>2025</v>
      </c>
      <c r="D241" s="119" t="s">
        <v>512</v>
      </c>
      <c r="E241" s="119">
        <v>2539110214</v>
      </c>
      <c r="F241" s="119" t="s">
        <v>536</v>
      </c>
      <c r="G241" s="117">
        <v>88</v>
      </c>
      <c r="H241" s="117">
        <v>-3</v>
      </c>
      <c r="I241" s="111">
        <f t="shared" si="110"/>
        <v>85</v>
      </c>
      <c r="J241" s="118">
        <v>72.8888888888889</v>
      </c>
      <c r="K241" s="111">
        <v>0</v>
      </c>
      <c r="L241" s="111">
        <f t="shared" si="111"/>
        <v>72.8888888888889</v>
      </c>
      <c r="M241" s="111">
        <v>62.5</v>
      </c>
      <c r="N241" s="111">
        <v>0</v>
      </c>
      <c r="O241" s="111">
        <v>55.75</v>
      </c>
      <c r="P241" s="111">
        <v>60</v>
      </c>
      <c r="Q241" s="111">
        <v>0</v>
      </c>
      <c r="R241" s="111">
        <v>60</v>
      </c>
      <c r="S241" s="111">
        <v>60</v>
      </c>
      <c r="T241" s="111">
        <v>-9</v>
      </c>
      <c r="U241" s="111">
        <f t="shared" si="112"/>
        <v>51</v>
      </c>
      <c r="V241" s="111">
        <f t="shared" si="113"/>
        <v>71.5041666666667</v>
      </c>
      <c r="W241" s="99">
        <v>15</v>
      </c>
      <c r="X241" s="99">
        <v>14</v>
      </c>
      <c r="Y241" s="57" t="s">
        <v>141</v>
      </c>
      <c r="Z241" s="99">
        <v>19</v>
      </c>
      <c r="AA241" s="105" t="s">
        <v>145</v>
      </c>
      <c r="AB241" s="115"/>
      <c r="AC241" s="115"/>
      <c r="AD241" s="115"/>
      <c r="AE241" s="104"/>
      <c r="AF241" s="104"/>
      <c r="AG241" s="104"/>
      <c r="AH241" s="104"/>
      <c r="AI241" s="104"/>
      <c r="AJ241" s="104"/>
      <c r="AK241" s="104"/>
      <c r="AL241" s="104"/>
      <c r="AM241" s="104"/>
      <c r="AN241" s="104"/>
      <c r="AO241" s="104"/>
      <c r="AP241" s="104"/>
      <c r="AQ241" s="104"/>
      <c r="AR241" s="104"/>
      <c r="AS241" s="104"/>
      <c r="AT241" s="104"/>
      <c r="AU241" s="104"/>
      <c r="AV241" s="104"/>
      <c r="AW241" s="104"/>
      <c r="AX241" s="104"/>
      <c r="AY241" s="104"/>
      <c r="AZ241" s="104"/>
      <c r="BA241" s="104"/>
      <c r="BB241" s="104"/>
      <c r="BC241" s="104"/>
      <c r="BD241" s="104"/>
      <c r="BE241" s="104"/>
      <c r="BF241" s="104"/>
      <c r="BG241" s="104"/>
      <c r="BH241" s="104"/>
      <c r="BI241" s="104"/>
      <c r="BJ241" s="104"/>
      <c r="BK241" s="104"/>
      <c r="BL241" s="104"/>
      <c r="BM241" s="104"/>
      <c r="BN241" s="104"/>
      <c r="BO241" s="104"/>
      <c r="BP241" s="104"/>
      <c r="BQ241" s="104"/>
      <c r="BR241" s="104"/>
      <c r="BS241" s="104"/>
      <c r="BT241" s="104"/>
      <c r="BU241" s="104"/>
      <c r="BV241" s="104"/>
      <c r="BW241" s="104"/>
      <c r="BX241" s="104"/>
      <c r="BY241" s="104"/>
      <c r="BZ241" s="104"/>
      <c r="CA241" s="104"/>
      <c r="CB241" s="104"/>
      <c r="CC241" s="104"/>
      <c r="CD241" s="104"/>
      <c r="CE241" s="104"/>
      <c r="CF241" s="104"/>
      <c r="CG241" s="104"/>
      <c r="CH241" s="104"/>
      <c r="CI241" s="104"/>
      <c r="CJ241" s="104"/>
      <c r="CK241" s="104"/>
      <c r="CL241" s="104"/>
      <c r="CM241" s="104"/>
      <c r="CN241" s="104"/>
      <c r="CO241" s="104"/>
      <c r="CP241" s="104"/>
      <c r="CQ241" s="104"/>
      <c r="CR241" s="104"/>
      <c r="CS241" s="104"/>
      <c r="CT241" s="104"/>
      <c r="CU241" s="104"/>
      <c r="CV241" s="104"/>
      <c r="CW241" s="104"/>
      <c r="CX241" s="104"/>
      <c r="CY241" s="104"/>
      <c r="CZ241" s="104"/>
      <c r="DA241" s="104"/>
      <c r="DB241" s="104"/>
      <c r="DC241" s="104"/>
      <c r="DD241" s="104"/>
      <c r="DE241" s="104"/>
      <c r="DF241" s="104"/>
      <c r="DG241" s="104"/>
      <c r="DH241" s="104"/>
      <c r="DI241" s="104"/>
      <c r="DJ241" s="104"/>
      <c r="DK241" s="104"/>
      <c r="DL241" s="104"/>
      <c r="DM241" s="104"/>
      <c r="DN241" s="104"/>
      <c r="DO241" s="104"/>
      <c r="DP241" s="104"/>
      <c r="DQ241" s="104"/>
      <c r="DR241" s="104"/>
      <c r="DS241" s="104"/>
      <c r="DT241" s="104"/>
      <c r="DU241" s="104"/>
      <c r="DV241" s="104"/>
      <c r="DW241" s="104"/>
      <c r="DX241" s="104"/>
      <c r="DY241" s="104"/>
      <c r="DZ241" s="104"/>
      <c r="EA241" s="104"/>
      <c r="EB241" s="104"/>
      <c r="EC241" s="104"/>
      <c r="ED241" s="104"/>
      <c r="EE241" s="104"/>
      <c r="EF241" s="104"/>
      <c r="EG241" s="104"/>
      <c r="EH241" s="104"/>
      <c r="EI241" s="104"/>
      <c r="EJ241" s="104"/>
      <c r="EK241" s="104"/>
      <c r="EL241" s="104"/>
      <c r="EM241" s="104"/>
      <c r="EN241" s="104"/>
      <c r="EO241" s="104"/>
      <c r="EP241" s="104"/>
      <c r="EQ241" s="104"/>
      <c r="ER241" s="104"/>
      <c r="ES241" s="104"/>
      <c r="ET241" s="104"/>
      <c r="EU241" s="104"/>
      <c r="EV241" s="104"/>
      <c r="EW241" s="104"/>
      <c r="EX241" s="104"/>
      <c r="EY241" s="104"/>
      <c r="EZ241" s="104"/>
      <c r="FA241" s="104"/>
      <c r="FB241" s="104"/>
      <c r="FC241" s="104"/>
      <c r="FD241" s="104"/>
      <c r="FE241" s="104"/>
      <c r="FF241" s="104"/>
      <c r="FG241" s="104"/>
      <c r="FH241" s="104"/>
      <c r="FI241" s="104"/>
      <c r="FJ241" s="104"/>
      <c r="FK241" s="104"/>
      <c r="FL241" s="104"/>
      <c r="FM241" s="104"/>
      <c r="FN241" s="104"/>
      <c r="FO241" s="104"/>
      <c r="FP241" s="104"/>
      <c r="FQ241" s="104"/>
      <c r="FR241" s="104"/>
      <c r="FS241" s="104"/>
      <c r="FT241" s="104"/>
      <c r="FU241" s="104"/>
      <c r="FV241" s="104"/>
      <c r="FW241" s="104"/>
      <c r="FX241" s="104"/>
      <c r="FY241" s="104"/>
      <c r="FZ241" s="104"/>
      <c r="GA241" s="104"/>
      <c r="GB241" s="104"/>
      <c r="GC241" s="104"/>
      <c r="GD241" s="104"/>
      <c r="GE241" s="104"/>
      <c r="GF241" s="104"/>
      <c r="GG241" s="104"/>
      <c r="GH241" s="104"/>
      <c r="GI241" s="104"/>
      <c r="GJ241" s="104"/>
      <c r="GK241" s="104"/>
      <c r="GL241" s="104"/>
      <c r="GM241" s="104"/>
      <c r="GN241" s="104"/>
      <c r="GO241" s="104"/>
      <c r="GP241" s="104"/>
      <c r="GQ241" s="104"/>
      <c r="GR241" s="104"/>
      <c r="GS241" s="104"/>
      <c r="GT241" s="104"/>
      <c r="GU241" s="104"/>
      <c r="GV241" s="104"/>
      <c r="GW241" s="104"/>
      <c r="GX241" s="104"/>
      <c r="GY241" s="104"/>
      <c r="GZ241" s="104"/>
      <c r="HA241" s="104"/>
      <c r="HB241" s="104"/>
      <c r="HC241" s="104"/>
      <c r="HD241" s="104"/>
      <c r="HE241" s="104"/>
      <c r="HF241" s="104"/>
      <c r="HG241" s="104"/>
      <c r="HH241" s="104"/>
      <c r="HI241" s="104"/>
      <c r="HJ241" s="104"/>
      <c r="HK241" s="104"/>
      <c r="HL241" s="104"/>
      <c r="HM241" s="104"/>
      <c r="HN241" s="104"/>
      <c r="HO241" s="104"/>
      <c r="HP241" s="104"/>
      <c r="HQ241" s="104"/>
      <c r="HR241" s="104"/>
      <c r="HS241" s="104"/>
      <c r="HT241" s="104"/>
      <c r="HU241" s="104"/>
      <c r="HV241" s="104"/>
      <c r="HW241" s="104"/>
      <c r="HX241" s="104"/>
      <c r="HY241" s="104"/>
      <c r="HZ241" s="104"/>
      <c r="IA241" s="104"/>
      <c r="IB241" s="104"/>
      <c r="IC241" s="104"/>
      <c r="ID241" s="104"/>
      <c r="IE241" s="104"/>
      <c r="IF241" s="104"/>
      <c r="IG241" s="104"/>
      <c r="IH241" s="104"/>
      <c r="II241" s="104"/>
      <c r="IJ241" s="104"/>
      <c r="IK241" s="104"/>
      <c r="IL241" s="104"/>
      <c r="IM241" s="104"/>
      <c r="IN241" s="104"/>
      <c r="IO241" s="104"/>
      <c r="IP241" s="104"/>
      <c r="IQ241" s="104"/>
      <c r="IR241" s="104"/>
      <c r="IS241" s="104"/>
      <c r="IT241" s="104"/>
      <c r="IU241" s="104"/>
    </row>
    <row r="242" s="64" customFormat="1" ht="18" customHeight="1" spans="1:255">
      <c r="A242" s="116" t="s">
        <v>35</v>
      </c>
      <c r="B242" s="116" t="s">
        <v>511</v>
      </c>
      <c r="C242" s="116">
        <v>2025</v>
      </c>
      <c r="D242" s="119" t="s">
        <v>512</v>
      </c>
      <c r="E242" s="119">
        <v>2539110221</v>
      </c>
      <c r="F242" s="119" t="s">
        <v>537</v>
      </c>
      <c r="G242" s="117">
        <v>88</v>
      </c>
      <c r="H242" s="117">
        <v>-9.5</v>
      </c>
      <c r="I242" s="111">
        <f t="shared" si="110"/>
        <v>78.5</v>
      </c>
      <c r="J242" s="118">
        <v>71.7777777777778</v>
      </c>
      <c r="K242" s="111">
        <v>0</v>
      </c>
      <c r="L242" s="111">
        <f t="shared" si="111"/>
        <v>71.7777777777778</v>
      </c>
      <c r="M242" s="111">
        <v>66.4</v>
      </c>
      <c r="N242" s="111">
        <v>0</v>
      </c>
      <c r="O242" s="111">
        <v>65.85</v>
      </c>
      <c r="P242" s="111">
        <v>60</v>
      </c>
      <c r="Q242" s="111">
        <v>0</v>
      </c>
      <c r="R242" s="111">
        <v>60</v>
      </c>
      <c r="S242" s="111">
        <v>60</v>
      </c>
      <c r="T242" s="111">
        <v>-3.5</v>
      </c>
      <c r="U242" s="111">
        <f t="shared" si="112"/>
        <v>56.5</v>
      </c>
      <c r="V242" s="111">
        <f t="shared" si="113"/>
        <v>70.8008333333334</v>
      </c>
      <c r="W242" s="99">
        <v>16</v>
      </c>
      <c r="X242" s="99">
        <v>16</v>
      </c>
      <c r="Y242" s="57" t="s">
        <v>141</v>
      </c>
      <c r="Z242" s="99">
        <v>19</v>
      </c>
      <c r="AA242" s="105" t="s">
        <v>142</v>
      </c>
      <c r="AB242" s="115"/>
      <c r="AC242" s="115"/>
      <c r="AD242" s="115"/>
      <c r="AE242" s="104"/>
      <c r="AF242" s="104"/>
      <c r="AG242" s="104"/>
      <c r="AH242" s="104"/>
      <c r="AI242" s="104"/>
      <c r="AJ242" s="104"/>
      <c r="AK242" s="104"/>
      <c r="AL242" s="104"/>
      <c r="AM242" s="104"/>
      <c r="AN242" s="104"/>
      <c r="AO242" s="104"/>
      <c r="AP242" s="104"/>
      <c r="AQ242" s="104"/>
      <c r="AR242" s="104"/>
      <c r="AS242" s="104"/>
      <c r="AT242" s="104"/>
      <c r="AU242" s="104"/>
      <c r="AV242" s="104"/>
      <c r="AW242" s="104"/>
      <c r="AX242" s="104"/>
      <c r="AY242" s="104"/>
      <c r="AZ242" s="104"/>
      <c r="BA242" s="104"/>
      <c r="BB242" s="104"/>
      <c r="BC242" s="104"/>
      <c r="BD242" s="104"/>
      <c r="BE242" s="104"/>
      <c r="BF242" s="104"/>
      <c r="BG242" s="104"/>
      <c r="BH242" s="104"/>
      <c r="BI242" s="104"/>
      <c r="BJ242" s="104"/>
      <c r="BK242" s="104"/>
      <c r="BL242" s="104"/>
      <c r="BM242" s="104"/>
      <c r="BN242" s="104"/>
      <c r="BO242" s="104"/>
      <c r="BP242" s="104"/>
      <c r="BQ242" s="104"/>
      <c r="BR242" s="104"/>
      <c r="BS242" s="104"/>
      <c r="BT242" s="104"/>
      <c r="BU242" s="104"/>
      <c r="BV242" s="104"/>
      <c r="BW242" s="104"/>
      <c r="BX242" s="104"/>
      <c r="BY242" s="104"/>
      <c r="BZ242" s="104"/>
      <c r="CA242" s="104"/>
      <c r="CB242" s="104"/>
      <c r="CC242" s="104"/>
      <c r="CD242" s="104"/>
      <c r="CE242" s="104"/>
      <c r="CF242" s="104"/>
      <c r="CG242" s="104"/>
      <c r="CH242" s="104"/>
      <c r="CI242" s="104"/>
      <c r="CJ242" s="104"/>
      <c r="CK242" s="104"/>
      <c r="CL242" s="104"/>
      <c r="CM242" s="104"/>
      <c r="CN242" s="104"/>
      <c r="CO242" s="104"/>
      <c r="CP242" s="104"/>
      <c r="CQ242" s="104"/>
      <c r="CR242" s="104"/>
      <c r="CS242" s="104"/>
      <c r="CT242" s="104"/>
      <c r="CU242" s="104"/>
      <c r="CV242" s="104"/>
      <c r="CW242" s="104"/>
      <c r="CX242" s="104"/>
      <c r="CY242" s="104"/>
      <c r="CZ242" s="104"/>
      <c r="DA242" s="104"/>
      <c r="DB242" s="104"/>
      <c r="DC242" s="104"/>
      <c r="DD242" s="104"/>
      <c r="DE242" s="104"/>
      <c r="DF242" s="104"/>
      <c r="DG242" s="104"/>
      <c r="DH242" s="104"/>
      <c r="DI242" s="104"/>
      <c r="DJ242" s="104"/>
      <c r="DK242" s="104"/>
      <c r="DL242" s="104"/>
      <c r="DM242" s="104"/>
      <c r="DN242" s="104"/>
      <c r="DO242" s="104"/>
      <c r="DP242" s="104"/>
      <c r="DQ242" s="104"/>
      <c r="DR242" s="104"/>
      <c r="DS242" s="104"/>
      <c r="DT242" s="104"/>
      <c r="DU242" s="104"/>
      <c r="DV242" s="104"/>
      <c r="DW242" s="104"/>
      <c r="DX242" s="104"/>
      <c r="DY242" s="104"/>
      <c r="DZ242" s="104"/>
      <c r="EA242" s="104"/>
      <c r="EB242" s="104"/>
      <c r="EC242" s="104"/>
      <c r="ED242" s="104"/>
      <c r="EE242" s="104"/>
      <c r="EF242" s="104"/>
      <c r="EG242" s="104"/>
      <c r="EH242" s="104"/>
      <c r="EI242" s="104"/>
      <c r="EJ242" s="104"/>
      <c r="EK242" s="104"/>
      <c r="EL242" s="104"/>
      <c r="EM242" s="104"/>
      <c r="EN242" s="104"/>
      <c r="EO242" s="104"/>
      <c r="EP242" s="104"/>
      <c r="EQ242" s="104"/>
      <c r="ER242" s="104"/>
      <c r="ES242" s="104"/>
      <c r="ET242" s="104"/>
      <c r="EU242" s="104"/>
      <c r="EV242" s="104"/>
      <c r="EW242" s="104"/>
      <c r="EX242" s="104"/>
      <c r="EY242" s="104"/>
      <c r="EZ242" s="104"/>
      <c r="FA242" s="104"/>
      <c r="FB242" s="104"/>
      <c r="FC242" s="104"/>
      <c r="FD242" s="104"/>
      <c r="FE242" s="104"/>
      <c r="FF242" s="104"/>
      <c r="FG242" s="104"/>
      <c r="FH242" s="104"/>
      <c r="FI242" s="104"/>
      <c r="FJ242" s="104"/>
      <c r="FK242" s="104"/>
      <c r="FL242" s="104"/>
      <c r="FM242" s="104"/>
      <c r="FN242" s="104"/>
      <c r="FO242" s="104"/>
      <c r="FP242" s="104"/>
      <c r="FQ242" s="104"/>
      <c r="FR242" s="104"/>
      <c r="FS242" s="104"/>
      <c r="FT242" s="104"/>
      <c r="FU242" s="104"/>
      <c r="FV242" s="104"/>
      <c r="FW242" s="104"/>
      <c r="FX242" s="104"/>
      <c r="FY242" s="104"/>
      <c r="FZ242" s="104"/>
      <c r="GA242" s="104"/>
      <c r="GB242" s="104"/>
      <c r="GC242" s="104"/>
      <c r="GD242" s="104"/>
      <c r="GE242" s="104"/>
      <c r="GF242" s="104"/>
      <c r="GG242" s="104"/>
      <c r="GH242" s="104"/>
      <c r="GI242" s="104"/>
      <c r="GJ242" s="104"/>
      <c r="GK242" s="104"/>
      <c r="GL242" s="104"/>
      <c r="GM242" s="104"/>
      <c r="GN242" s="104"/>
      <c r="GO242" s="104"/>
      <c r="GP242" s="104"/>
      <c r="GQ242" s="104"/>
      <c r="GR242" s="104"/>
      <c r="GS242" s="104"/>
      <c r="GT242" s="104"/>
      <c r="GU242" s="104"/>
      <c r="GV242" s="104"/>
      <c r="GW242" s="104"/>
      <c r="GX242" s="104"/>
      <c r="GY242" s="104"/>
      <c r="GZ242" s="104"/>
      <c r="HA242" s="104"/>
      <c r="HB242" s="104"/>
      <c r="HC242" s="104"/>
      <c r="HD242" s="104"/>
      <c r="HE242" s="104"/>
      <c r="HF242" s="104"/>
      <c r="HG242" s="104"/>
      <c r="HH242" s="104"/>
      <c r="HI242" s="104"/>
      <c r="HJ242" s="104"/>
      <c r="HK242" s="104"/>
      <c r="HL242" s="104"/>
      <c r="HM242" s="104"/>
      <c r="HN242" s="104"/>
      <c r="HO242" s="104"/>
      <c r="HP242" s="104"/>
      <c r="HQ242" s="104"/>
      <c r="HR242" s="104"/>
      <c r="HS242" s="104"/>
      <c r="HT242" s="104"/>
      <c r="HU242" s="104"/>
      <c r="HV242" s="104"/>
      <c r="HW242" s="104"/>
      <c r="HX242" s="104"/>
      <c r="HY242" s="104"/>
      <c r="HZ242" s="104"/>
      <c r="IA242" s="104"/>
      <c r="IB242" s="104"/>
      <c r="IC242" s="104"/>
      <c r="ID242" s="104"/>
      <c r="IE242" s="104"/>
      <c r="IF242" s="104"/>
      <c r="IG242" s="104"/>
      <c r="IH242" s="104"/>
      <c r="II242" s="104"/>
      <c r="IJ242" s="104"/>
      <c r="IK242" s="104"/>
      <c r="IL242" s="104"/>
      <c r="IM242" s="104"/>
      <c r="IN242" s="104"/>
      <c r="IO242" s="104"/>
      <c r="IP242" s="104"/>
      <c r="IQ242" s="104"/>
      <c r="IR242" s="104"/>
      <c r="IS242" s="104"/>
      <c r="IT242" s="104"/>
      <c r="IU242" s="104"/>
    </row>
    <row r="243" s="64" customFormat="1" ht="18" customHeight="1" spans="1:255">
      <c r="A243" s="116" t="s">
        <v>35</v>
      </c>
      <c r="B243" s="116" t="s">
        <v>511</v>
      </c>
      <c r="C243" s="116">
        <v>2025</v>
      </c>
      <c r="D243" s="119" t="s">
        <v>512</v>
      </c>
      <c r="E243" s="119">
        <v>2539110220</v>
      </c>
      <c r="F243" s="119" t="s">
        <v>538</v>
      </c>
      <c r="G243" s="117">
        <v>88</v>
      </c>
      <c r="H243" s="117">
        <v>-1.75</v>
      </c>
      <c r="I243" s="111">
        <f t="shared" si="110"/>
        <v>86.25</v>
      </c>
      <c r="J243" s="118">
        <v>69.9555555555555</v>
      </c>
      <c r="K243" s="111">
        <v>0</v>
      </c>
      <c r="L243" s="111">
        <f t="shared" si="111"/>
        <v>69.9555555555555</v>
      </c>
      <c r="M243" s="111">
        <v>73.025</v>
      </c>
      <c r="N243" s="111">
        <v>2</v>
      </c>
      <c r="O243" s="111">
        <v>75.0375</v>
      </c>
      <c r="P243" s="111">
        <v>60</v>
      </c>
      <c r="Q243" s="111">
        <v>0</v>
      </c>
      <c r="R243" s="111">
        <v>60</v>
      </c>
      <c r="S243" s="111">
        <v>60</v>
      </c>
      <c r="T243" s="111">
        <v>-9</v>
      </c>
      <c r="U243" s="111">
        <f t="shared" si="112"/>
        <v>51</v>
      </c>
      <c r="V243" s="111">
        <f t="shared" si="113"/>
        <v>70.3935416666666</v>
      </c>
      <c r="W243" s="99">
        <v>17</v>
      </c>
      <c r="X243" s="99">
        <v>18</v>
      </c>
      <c r="Y243" s="57" t="s">
        <v>141</v>
      </c>
      <c r="Z243" s="99">
        <v>19</v>
      </c>
      <c r="AA243" s="105" t="s">
        <v>142</v>
      </c>
      <c r="AB243" s="115"/>
      <c r="AC243" s="115"/>
      <c r="AD243" s="115"/>
      <c r="AE243" s="104"/>
      <c r="AF243" s="104"/>
      <c r="AG243" s="104"/>
      <c r="AH243" s="104"/>
      <c r="AI243" s="104"/>
      <c r="AJ243" s="104"/>
      <c r="AK243" s="104"/>
      <c r="AL243" s="104"/>
      <c r="AM243" s="104"/>
      <c r="AN243" s="104"/>
      <c r="AO243" s="104"/>
      <c r="AP243" s="104"/>
      <c r="AQ243" s="104"/>
      <c r="AR243" s="104"/>
      <c r="AS243" s="104"/>
      <c r="AT243" s="104"/>
      <c r="AU243" s="104"/>
      <c r="AV243" s="104"/>
      <c r="AW243" s="104"/>
      <c r="AX243" s="104"/>
      <c r="AY243" s="104"/>
      <c r="AZ243" s="104"/>
      <c r="BA243" s="104"/>
      <c r="BB243" s="104"/>
      <c r="BC243" s="104"/>
      <c r="BD243" s="104"/>
      <c r="BE243" s="104"/>
      <c r="BF243" s="104"/>
      <c r="BG243" s="104"/>
      <c r="BH243" s="104"/>
      <c r="BI243" s="104"/>
      <c r="BJ243" s="104"/>
      <c r="BK243" s="104"/>
      <c r="BL243" s="104"/>
      <c r="BM243" s="104"/>
      <c r="BN243" s="104"/>
      <c r="BO243" s="104"/>
      <c r="BP243" s="104"/>
      <c r="BQ243" s="104"/>
      <c r="BR243" s="104"/>
      <c r="BS243" s="104"/>
      <c r="BT243" s="104"/>
      <c r="BU243" s="104"/>
      <c r="BV243" s="104"/>
      <c r="BW243" s="104"/>
      <c r="BX243" s="104"/>
      <c r="BY243" s="104"/>
      <c r="BZ243" s="104"/>
      <c r="CA243" s="104"/>
      <c r="CB243" s="104"/>
      <c r="CC243" s="104"/>
      <c r="CD243" s="104"/>
      <c r="CE243" s="104"/>
      <c r="CF243" s="104"/>
      <c r="CG243" s="104"/>
      <c r="CH243" s="104"/>
      <c r="CI243" s="104"/>
      <c r="CJ243" s="104"/>
      <c r="CK243" s="104"/>
      <c r="CL243" s="104"/>
      <c r="CM243" s="104"/>
      <c r="CN243" s="104"/>
      <c r="CO243" s="104" t="s">
        <v>539</v>
      </c>
      <c r="CP243" s="104"/>
      <c r="CQ243" s="104"/>
      <c r="CR243" s="104"/>
      <c r="CS243" s="104"/>
      <c r="CT243" s="104"/>
      <c r="CU243" s="104"/>
      <c r="CV243" s="104"/>
      <c r="CW243" s="104"/>
      <c r="CX243" s="104"/>
      <c r="CY243" s="104"/>
      <c r="CZ243" s="104"/>
      <c r="DA243" s="104"/>
      <c r="DB243" s="104"/>
      <c r="DC243" s="104"/>
      <c r="DD243" s="104"/>
      <c r="DE243" s="104"/>
      <c r="DF243" s="104"/>
      <c r="DG243" s="104"/>
      <c r="DH243" s="104"/>
      <c r="DI243" s="104"/>
      <c r="DJ243" s="104"/>
      <c r="DK243" s="104"/>
      <c r="DL243" s="104"/>
      <c r="DM243" s="104"/>
      <c r="DN243" s="104"/>
      <c r="DO243" s="104"/>
      <c r="DP243" s="104"/>
      <c r="DQ243" s="104"/>
      <c r="DR243" s="104"/>
      <c r="DS243" s="104"/>
      <c r="DT243" s="104"/>
      <c r="DU243" s="104"/>
      <c r="DV243" s="104"/>
      <c r="DW243" s="104"/>
      <c r="DX243" s="104"/>
      <c r="DY243" s="104"/>
      <c r="DZ243" s="104"/>
      <c r="EA243" s="104"/>
      <c r="EB243" s="104"/>
      <c r="EC243" s="104"/>
      <c r="ED243" s="104"/>
      <c r="EE243" s="104"/>
      <c r="EF243" s="104"/>
      <c r="EG243" s="104"/>
      <c r="EH243" s="104"/>
      <c r="EI243" s="104"/>
      <c r="EJ243" s="104"/>
      <c r="EK243" s="104"/>
      <c r="EL243" s="104"/>
      <c r="EM243" s="104"/>
      <c r="EN243" s="104"/>
      <c r="EO243" s="104"/>
      <c r="EP243" s="104"/>
      <c r="EQ243" s="104"/>
      <c r="ER243" s="104"/>
      <c r="ES243" s="104"/>
      <c r="ET243" s="104"/>
      <c r="EU243" s="104"/>
      <c r="EV243" s="104"/>
      <c r="EW243" s="104"/>
      <c r="EX243" s="104"/>
      <c r="EY243" s="104"/>
      <c r="EZ243" s="104"/>
      <c r="FA243" s="104"/>
      <c r="FB243" s="104"/>
      <c r="FC243" s="104"/>
      <c r="FD243" s="104"/>
      <c r="FE243" s="104"/>
      <c r="FF243" s="104"/>
      <c r="FG243" s="104"/>
      <c r="FH243" s="104"/>
      <c r="FI243" s="104"/>
      <c r="FJ243" s="104"/>
      <c r="FK243" s="104"/>
      <c r="FL243" s="104"/>
      <c r="FM243" s="104"/>
      <c r="FN243" s="104"/>
      <c r="FO243" s="104"/>
      <c r="FP243" s="104"/>
      <c r="FQ243" s="104"/>
      <c r="FR243" s="104"/>
      <c r="FS243" s="104"/>
      <c r="FT243" s="104"/>
      <c r="FU243" s="104"/>
      <c r="FV243" s="104"/>
      <c r="FW243" s="104"/>
      <c r="FX243" s="104"/>
      <c r="FY243" s="104"/>
      <c r="FZ243" s="104"/>
      <c r="GA243" s="104"/>
      <c r="GB243" s="104"/>
      <c r="GC243" s="104"/>
      <c r="GD243" s="104"/>
      <c r="GE243" s="104"/>
      <c r="GF243" s="104"/>
      <c r="GG243" s="104"/>
      <c r="GH243" s="104"/>
      <c r="GI243" s="104"/>
      <c r="GJ243" s="104"/>
      <c r="GK243" s="104"/>
      <c r="GL243" s="104"/>
      <c r="GM243" s="104"/>
      <c r="GN243" s="104"/>
      <c r="GO243" s="104"/>
      <c r="GP243" s="104"/>
      <c r="GQ243" s="104"/>
      <c r="GR243" s="104"/>
      <c r="GS243" s="104"/>
      <c r="GT243" s="104"/>
      <c r="GU243" s="104"/>
      <c r="GV243" s="104"/>
      <c r="GW243" s="104"/>
      <c r="GX243" s="104"/>
      <c r="GY243" s="104"/>
      <c r="GZ243" s="104"/>
      <c r="HA243" s="104"/>
      <c r="HB243" s="104"/>
      <c r="HC243" s="104"/>
      <c r="HD243" s="104"/>
      <c r="HE243" s="104"/>
      <c r="HF243" s="104"/>
      <c r="HG243" s="104"/>
      <c r="HH243" s="104"/>
      <c r="HI243" s="104"/>
      <c r="HJ243" s="104"/>
      <c r="HK243" s="104"/>
      <c r="HL243" s="104"/>
      <c r="HM243" s="104"/>
      <c r="HN243" s="104"/>
      <c r="HO243" s="104"/>
      <c r="HP243" s="104"/>
      <c r="HQ243" s="104"/>
      <c r="HR243" s="104"/>
      <c r="HS243" s="104"/>
      <c r="HT243" s="104"/>
      <c r="HU243" s="104"/>
      <c r="HV243" s="104"/>
      <c r="HW243" s="104"/>
      <c r="HX243" s="104"/>
      <c r="HY243" s="104"/>
      <c r="HZ243" s="104"/>
      <c r="IA243" s="104"/>
      <c r="IB243" s="104"/>
      <c r="IC243" s="104"/>
      <c r="ID243" s="104"/>
      <c r="IE243" s="104"/>
      <c r="IF243" s="104"/>
      <c r="IG243" s="104"/>
      <c r="IH243" s="104"/>
      <c r="II243" s="104"/>
      <c r="IJ243" s="104"/>
      <c r="IK243" s="104"/>
      <c r="IL243" s="104"/>
      <c r="IM243" s="104"/>
      <c r="IN243" s="104"/>
      <c r="IO243" s="104"/>
      <c r="IP243" s="104"/>
      <c r="IQ243" s="104"/>
      <c r="IR243" s="104"/>
      <c r="IS243" s="104"/>
      <c r="IT243" s="104"/>
      <c r="IU243" s="104"/>
    </row>
    <row r="244" s="64" customFormat="1" ht="18" customHeight="1" spans="1:255">
      <c r="A244" s="116" t="s">
        <v>35</v>
      </c>
      <c r="B244" s="116" t="s">
        <v>511</v>
      </c>
      <c r="C244" s="116">
        <v>2025</v>
      </c>
      <c r="D244" s="119" t="s">
        <v>512</v>
      </c>
      <c r="E244" s="119">
        <v>2539110218</v>
      </c>
      <c r="F244" s="119" t="s">
        <v>540</v>
      </c>
      <c r="G244" s="117">
        <v>88</v>
      </c>
      <c r="H244" s="117">
        <v>-1.5</v>
      </c>
      <c r="I244" s="111">
        <f t="shared" si="110"/>
        <v>86.5</v>
      </c>
      <c r="J244" s="118">
        <v>70.4</v>
      </c>
      <c r="K244" s="111">
        <v>0</v>
      </c>
      <c r="L244" s="111">
        <f t="shared" si="111"/>
        <v>70.4</v>
      </c>
      <c r="M244" s="111">
        <v>64.95</v>
      </c>
      <c r="N244" s="111">
        <v>0</v>
      </c>
      <c r="O244" s="111">
        <v>61.675</v>
      </c>
      <c r="P244" s="111">
        <v>60</v>
      </c>
      <c r="Q244" s="111">
        <v>0</v>
      </c>
      <c r="R244" s="111">
        <v>60</v>
      </c>
      <c r="S244" s="111">
        <v>60</v>
      </c>
      <c r="T244" s="111">
        <v>-9</v>
      </c>
      <c r="U244" s="111">
        <f t="shared" si="112"/>
        <v>51</v>
      </c>
      <c r="V244" s="111">
        <f t="shared" si="113"/>
        <v>70.08375</v>
      </c>
      <c r="W244" s="99">
        <v>18</v>
      </c>
      <c r="X244" s="99">
        <v>17</v>
      </c>
      <c r="Y244" s="57" t="s">
        <v>141</v>
      </c>
      <c r="Z244" s="99">
        <v>19</v>
      </c>
      <c r="AA244" s="105" t="s">
        <v>145</v>
      </c>
      <c r="AB244" s="115"/>
      <c r="AC244" s="115"/>
      <c r="AD244" s="115"/>
      <c r="AE244" s="104"/>
      <c r="AF244" s="104"/>
      <c r="AG244" s="104"/>
      <c r="AH244" s="104"/>
      <c r="AI244" s="104"/>
      <c r="AJ244" s="104"/>
      <c r="AK244" s="104"/>
      <c r="AL244" s="104"/>
      <c r="AM244" s="104"/>
      <c r="AN244" s="104"/>
      <c r="AO244" s="104"/>
      <c r="AP244" s="104"/>
      <c r="AQ244" s="104"/>
      <c r="AR244" s="104"/>
      <c r="AS244" s="104"/>
      <c r="AT244" s="104"/>
      <c r="AU244" s="104"/>
      <c r="AV244" s="104"/>
      <c r="AW244" s="104"/>
      <c r="AX244" s="104"/>
      <c r="AY244" s="104"/>
      <c r="AZ244" s="104"/>
      <c r="BA244" s="104"/>
      <c r="BB244" s="104"/>
      <c r="BC244" s="104"/>
      <c r="BD244" s="104"/>
      <c r="BE244" s="104"/>
      <c r="BF244" s="104"/>
      <c r="BG244" s="104"/>
      <c r="BH244" s="104"/>
      <c r="BI244" s="104"/>
      <c r="BJ244" s="104"/>
      <c r="BK244" s="104"/>
      <c r="BL244" s="104"/>
      <c r="BM244" s="104"/>
      <c r="BN244" s="104"/>
      <c r="BO244" s="104"/>
      <c r="BP244" s="104"/>
      <c r="BQ244" s="104"/>
      <c r="BR244" s="104"/>
      <c r="BS244" s="104"/>
      <c r="BT244" s="104"/>
      <c r="BU244" s="104"/>
      <c r="BV244" s="104"/>
      <c r="BW244" s="104"/>
      <c r="BX244" s="104"/>
      <c r="BY244" s="104"/>
      <c r="BZ244" s="104"/>
      <c r="CA244" s="104"/>
      <c r="CB244" s="104"/>
      <c r="CC244" s="104"/>
      <c r="CD244" s="104"/>
      <c r="CE244" s="104"/>
      <c r="CF244" s="104"/>
      <c r="CG244" s="104"/>
      <c r="CH244" s="104"/>
      <c r="CI244" s="104"/>
      <c r="CJ244" s="104"/>
      <c r="CK244" s="104"/>
      <c r="CL244" s="104"/>
      <c r="CM244" s="104"/>
      <c r="CN244" s="104"/>
      <c r="CO244" s="104" t="s">
        <v>88</v>
      </c>
      <c r="CP244" s="104"/>
      <c r="CQ244" s="104"/>
      <c r="CR244" s="104"/>
      <c r="CS244" s="104"/>
      <c r="CT244" s="104"/>
      <c r="CU244" s="104"/>
      <c r="CV244" s="104"/>
      <c r="CW244" s="104"/>
      <c r="CX244" s="104"/>
      <c r="CY244" s="104"/>
      <c r="CZ244" s="104"/>
      <c r="DA244" s="104"/>
      <c r="DB244" s="104"/>
      <c r="DC244" s="104"/>
      <c r="DD244" s="104"/>
      <c r="DE244" s="104"/>
      <c r="DF244" s="104"/>
      <c r="DG244" s="104"/>
      <c r="DH244" s="104"/>
      <c r="DI244" s="104"/>
      <c r="DJ244" s="104"/>
      <c r="DK244" s="104"/>
      <c r="DL244" s="104"/>
      <c r="DM244" s="104"/>
      <c r="DN244" s="104"/>
      <c r="DO244" s="104"/>
      <c r="DP244" s="104"/>
      <c r="DQ244" s="104"/>
      <c r="DR244" s="104"/>
      <c r="DS244" s="104"/>
      <c r="DT244" s="104"/>
      <c r="DU244" s="104"/>
      <c r="DV244" s="104"/>
      <c r="DW244" s="104"/>
      <c r="DX244" s="104"/>
      <c r="DY244" s="104"/>
      <c r="DZ244" s="104"/>
      <c r="EA244" s="104"/>
      <c r="EB244" s="104"/>
      <c r="EC244" s="104"/>
      <c r="ED244" s="104"/>
      <c r="EE244" s="104"/>
      <c r="EF244" s="104"/>
      <c r="EG244" s="104"/>
      <c r="EH244" s="104"/>
      <c r="EI244" s="104"/>
      <c r="EJ244" s="104"/>
      <c r="EK244" s="104"/>
      <c r="EL244" s="104"/>
      <c r="EM244" s="104"/>
      <c r="EN244" s="104"/>
      <c r="EO244" s="104"/>
      <c r="EP244" s="104"/>
      <c r="EQ244" s="104"/>
      <c r="ER244" s="104"/>
      <c r="ES244" s="104"/>
      <c r="ET244" s="104"/>
      <c r="EU244" s="104"/>
      <c r="EV244" s="104"/>
      <c r="EW244" s="104"/>
      <c r="EX244" s="104"/>
      <c r="EY244" s="104"/>
      <c r="EZ244" s="104"/>
      <c r="FA244" s="104"/>
      <c r="FB244" s="104"/>
      <c r="FC244" s="104"/>
      <c r="FD244" s="104"/>
      <c r="FE244" s="104"/>
      <c r="FF244" s="104"/>
      <c r="FG244" s="104"/>
      <c r="FH244" s="104"/>
      <c r="FI244" s="104"/>
      <c r="FJ244" s="104"/>
      <c r="FK244" s="104"/>
      <c r="FL244" s="104"/>
      <c r="FM244" s="104"/>
      <c r="FN244" s="104"/>
      <c r="FO244" s="104"/>
      <c r="FP244" s="104"/>
      <c r="FQ244" s="104"/>
      <c r="FR244" s="104"/>
      <c r="FS244" s="104"/>
      <c r="FT244" s="104"/>
      <c r="FU244" s="104"/>
      <c r="FV244" s="104"/>
      <c r="FW244" s="104"/>
      <c r="FX244" s="104"/>
      <c r="FY244" s="104"/>
      <c r="FZ244" s="104"/>
      <c r="GA244" s="104"/>
      <c r="GB244" s="104"/>
      <c r="GC244" s="104"/>
      <c r="GD244" s="104"/>
      <c r="GE244" s="104"/>
      <c r="GF244" s="104"/>
      <c r="GG244" s="104"/>
      <c r="GH244" s="104"/>
      <c r="GI244" s="104"/>
      <c r="GJ244" s="104"/>
      <c r="GK244" s="104"/>
      <c r="GL244" s="104"/>
      <c r="GM244" s="104"/>
      <c r="GN244" s="104"/>
      <c r="GO244" s="104"/>
      <c r="GP244" s="104"/>
      <c r="GQ244" s="104"/>
      <c r="GR244" s="104"/>
      <c r="GS244" s="104"/>
      <c r="GT244" s="104"/>
      <c r="GU244" s="104"/>
      <c r="GV244" s="104"/>
      <c r="GW244" s="104"/>
      <c r="GX244" s="104"/>
      <c r="GY244" s="104"/>
      <c r="GZ244" s="104"/>
      <c r="HA244" s="104"/>
      <c r="HB244" s="104"/>
      <c r="HC244" s="104"/>
      <c r="HD244" s="104"/>
      <c r="HE244" s="104"/>
      <c r="HF244" s="104"/>
      <c r="HG244" s="104"/>
      <c r="HH244" s="104"/>
      <c r="HI244" s="104"/>
      <c r="HJ244" s="104"/>
      <c r="HK244" s="104"/>
      <c r="HL244" s="104"/>
      <c r="HM244" s="104"/>
      <c r="HN244" s="104"/>
      <c r="HO244" s="104"/>
      <c r="HP244" s="104"/>
      <c r="HQ244" s="104"/>
      <c r="HR244" s="104"/>
      <c r="HS244" s="104"/>
      <c r="HT244" s="104"/>
      <c r="HU244" s="104"/>
      <c r="HV244" s="104"/>
      <c r="HW244" s="104"/>
      <c r="HX244" s="104"/>
      <c r="HY244" s="104"/>
      <c r="HZ244" s="104"/>
      <c r="IA244" s="104"/>
      <c r="IB244" s="104"/>
      <c r="IC244" s="104"/>
      <c r="ID244" s="104"/>
      <c r="IE244" s="104"/>
      <c r="IF244" s="104"/>
      <c r="IG244" s="104"/>
      <c r="IH244" s="104"/>
      <c r="II244" s="104"/>
      <c r="IJ244" s="104"/>
      <c r="IK244" s="104"/>
      <c r="IL244" s="104"/>
      <c r="IM244" s="104"/>
      <c r="IN244" s="104"/>
      <c r="IO244" s="104"/>
      <c r="IP244" s="104"/>
      <c r="IQ244" s="104"/>
      <c r="IR244" s="104"/>
      <c r="IS244" s="104"/>
      <c r="IT244" s="104"/>
      <c r="IU244" s="104"/>
    </row>
    <row r="245" s="64" customFormat="1" ht="18" customHeight="1" spans="1:255">
      <c r="A245" s="116" t="s">
        <v>35</v>
      </c>
      <c r="B245" s="116" t="s">
        <v>511</v>
      </c>
      <c r="C245" s="116">
        <v>2025</v>
      </c>
      <c r="D245" s="119" t="s">
        <v>512</v>
      </c>
      <c r="E245" s="119">
        <v>2539110217</v>
      </c>
      <c r="F245" s="119" t="s">
        <v>541</v>
      </c>
      <c r="G245" s="117">
        <v>88</v>
      </c>
      <c r="H245" s="117">
        <v>-1.3</v>
      </c>
      <c r="I245" s="111">
        <f t="shared" si="110"/>
        <v>86.7</v>
      </c>
      <c r="J245" s="118">
        <v>59.29</v>
      </c>
      <c r="K245" s="111">
        <v>0</v>
      </c>
      <c r="L245" s="111">
        <f t="shared" si="111"/>
        <v>59.29</v>
      </c>
      <c r="M245" s="111">
        <v>45</v>
      </c>
      <c r="N245" s="111">
        <v>0</v>
      </c>
      <c r="O245" s="111">
        <v>30</v>
      </c>
      <c r="P245" s="111">
        <v>60</v>
      </c>
      <c r="Q245" s="111">
        <v>0</v>
      </c>
      <c r="R245" s="111">
        <v>60</v>
      </c>
      <c r="S245" s="111">
        <v>60</v>
      </c>
      <c r="T245" s="111">
        <v>-9</v>
      </c>
      <c r="U245" s="111">
        <f t="shared" si="112"/>
        <v>51</v>
      </c>
      <c r="V245" s="111">
        <f t="shared" si="113"/>
        <v>60.1875</v>
      </c>
      <c r="W245" s="99">
        <v>19</v>
      </c>
      <c r="X245" s="99">
        <v>19</v>
      </c>
      <c r="Y245" s="57" t="s">
        <v>141</v>
      </c>
      <c r="Z245" s="99">
        <v>19</v>
      </c>
      <c r="AA245" s="105" t="s">
        <v>142</v>
      </c>
      <c r="AB245" s="115"/>
      <c r="AC245" s="115"/>
      <c r="AD245" s="115"/>
      <c r="AE245" s="104"/>
      <c r="AF245" s="104"/>
      <c r="AG245" s="104"/>
      <c r="AH245" s="104"/>
      <c r="AI245" s="104"/>
      <c r="AJ245" s="104"/>
      <c r="AK245" s="104"/>
      <c r="AL245" s="104"/>
      <c r="AM245" s="104"/>
      <c r="AN245" s="104"/>
      <c r="AO245" s="104"/>
      <c r="AP245" s="104"/>
      <c r="AQ245" s="104"/>
      <c r="AR245" s="104"/>
      <c r="AS245" s="104"/>
      <c r="AT245" s="104"/>
      <c r="AU245" s="104"/>
      <c r="AV245" s="104"/>
      <c r="AW245" s="104"/>
      <c r="AX245" s="104"/>
      <c r="AY245" s="104"/>
      <c r="AZ245" s="104"/>
      <c r="BA245" s="104"/>
      <c r="BB245" s="104"/>
      <c r="BC245" s="104"/>
      <c r="BD245" s="104"/>
      <c r="BE245" s="104"/>
      <c r="BF245" s="104"/>
      <c r="BG245" s="104"/>
      <c r="BH245" s="104"/>
      <c r="BI245" s="104"/>
      <c r="BJ245" s="104"/>
      <c r="BK245" s="104"/>
      <c r="BL245" s="104"/>
      <c r="BM245" s="104"/>
      <c r="BN245" s="104"/>
      <c r="BO245" s="104"/>
      <c r="BP245" s="104"/>
      <c r="BQ245" s="104"/>
      <c r="BR245" s="104"/>
      <c r="BS245" s="104"/>
      <c r="BT245" s="104"/>
      <c r="BU245" s="104"/>
      <c r="BV245" s="104"/>
      <c r="BW245" s="104"/>
      <c r="BX245" s="104"/>
      <c r="BY245" s="104"/>
      <c r="BZ245" s="104"/>
      <c r="CA245" s="104"/>
      <c r="CB245" s="104"/>
      <c r="CC245" s="104"/>
      <c r="CD245" s="104"/>
      <c r="CE245" s="104"/>
      <c r="CF245" s="104"/>
      <c r="CG245" s="104"/>
      <c r="CH245" s="104"/>
      <c r="CI245" s="104"/>
      <c r="CJ245" s="104"/>
      <c r="CK245" s="104"/>
      <c r="CL245" s="104"/>
      <c r="CM245" s="104"/>
      <c r="CN245" s="104"/>
      <c r="CO245" s="104"/>
      <c r="CP245" s="104"/>
      <c r="CQ245" s="104"/>
      <c r="CR245" s="104"/>
      <c r="CS245" s="104"/>
      <c r="CT245" s="104"/>
      <c r="CU245" s="104"/>
      <c r="CV245" s="104"/>
      <c r="CW245" s="104"/>
      <c r="CX245" s="104"/>
      <c r="CY245" s="104"/>
      <c r="CZ245" s="104"/>
      <c r="DA245" s="104"/>
      <c r="DB245" s="104"/>
      <c r="DC245" s="104"/>
      <c r="DD245" s="104"/>
      <c r="DE245" s="104"/>
      <c r="DF245" s="104"/>
      <c r="DG245" s="104"/>
      <c r="DH245" s="104"/>
      <c r="DI245" s="104"/>
      <c r="DJ245" s="104"/>
      <c r="DK245" s="104"/>
      <c r="DL245" s="104"/>
      <c r="DM245" s="104"/>
      <c r="DN245" s="104"/>
      <c r="DO245" s="104"/>
      <c r="DP245" s="104"/>
      <c r="DQ245" s="104"/>
      <c r="DR245" s="104"/>
      <c r="DS245" s="104"/>
      <c r="DT245" s="104"/>
      <c r="DU245" s="104"/>
      <c r="DV245" s="104"/>
      <c r="DW245" s="104"/>
      <c r="DX245" s="104"/>
      <c r="DY245" s="104"/>
      <c r="DZ245" s="104"/>
      <c r="EA245" s="104"/>
      <c r="EB245" s="104"/>
      <c r="EC245" s="104"/>
      <c r="ED245" s="104"/>
      <c r="EE245" s="104"/>
      <c r="EF245" s="104"/>
      <c r="EG245" s="104"/>
      <c r="EH245" s="104"/>
      <c r="EI245" s="104"/>
      <c r="EJ245" s="104"/>
      <c r="EK245" s="104"/>
      <c r="EL245" s="104"/>
      <c r="EM245" s="104"/>
      <c r="EN245" s="104"/>
      <c r="EO245" s="104"/>
      <c r="EP245" s="104"/>
      <c r="EQ245" s="104"/>
      <c r="ER245" s="104"/>
      <c r="ES245" s="104"/>
      <c r="ET245" s="104"/>
      <c r="EU245" s="104"/>
      <c r="EV245" s="104"/>
      <c r="EW245" s="104"/>
      <c r="EX245" s="104"/>
      <c r="EY245" s="104"/>
      <c r="EZ245" s="104"/>
      <c r="FA245" s="104"/>
      <c r="FB245" s="104"/>
      <c r="FC245" s="104"/>
      <c r="FD245" s="104"/>
      <c r="FE245" s="104"/>
      <c r="FF245" s="104"/>
      <c r="FG245" s="104"/>
      <c r="FH245" s="104"/>
      <c r="FI245" s="104"/>
      <c r="FJ245" s="104"/>
      <c r="FK245" s="104"/>
      <c r="FL245" s="104"/>
      <c r="FM245" s="104"/>
      <c r="FN245" s="104"/>
      <c r="FO245" s="104"/>
      <c r="FP245" s="104"/>
      <c r="FQ245" s="104"/>
      <c r="FR245" s="104"/>
      <c r="FS245" s="104"/>
      <c r="FT245" s="104"/>
      <c r="FU245" s="104"/>
      <c r="FV245" s="104"/>
      <c r="FW245" s="104"/>
      <c r="FX245" s="104"/>
      <c r="FY245" s="104"/>
      <c r="FZ245" s="104"/>
      <c r="GA245" s="104"/>
      <c r="GB245" s="104"/>
      <c r="GC245" s="104"/>
      <c r="GD245" s="104"/>
      <c r="GE245" s="104"/>
      <c r="GF245" s="104"/>
      <c r="GG245" s="104"/>
      <c r="GH245" s="104"/>
      <c r="GI245" s="104"/>
      <c r="GJ245" s="104"/>
      <c r="GK245" s="104"/>
      <c r="GL245" s="104"/>
      <c r="GM245" s="104"/>
      <c r="GN245" s="104"/>
      <c r="GO245" s="104"/>
      <c r="GP245" s="104"/>
      <c r="GQ245" s="104"/>
      <c r="GR245" s="104"/>
      <c r="GS245" s="104"/>
      <c r="GT245" s="104"/>
      <c r="GU245" s="104"/>
      <c r="GV245" s="104"/>
      <c r="GW245" s="104"/>
      <c r="GX245" s="104"/>
      <c r="GY245" s="104"/>
      <c r="GZ245" s="104"/>
      <c r="HA245" s="104"/>
      <c r="HB245" s="104"/>
      <c r="HC245" s="104"/>
      <c r="HD245" s="104"/>
      <c r="HE245" s="104"/>
      <c r="HF245" s="104"/>
      <c r="HG245" s="104"/>
      <c r="HH245" s="104"/>
      <c r="HI245" s="104"/>
      <c r="HJ245" s="104"/>
      <c r="HK245" s="104"/>
      <c r="HL245" s="104"/>
      <c r="HM245" s="104"/>
      <c r="HN245" s="104"/>
      <c r="HO245" s="104"/>
      <c r="HP245" s="104"/>
      <c r="HQ245" s="104"/>
      <c r="HR245" s="104"/>
      <c r="HS245" s="104"/>
      <c r="HT245" s="104"/>
      <c r="HU245" s="104"/>
      <c r="HV245" s="104"/>
      <c r="HW245" s="104"/>
      <c r="HX245" s="104"/>
      <c r="HY245" s="104"/>
      <c r="HZ245" s="104"/>
      <c r="IA245" s="104"/>
      <c r="IB245" s="104"/>
      <c r="IC245" s="104"/>
      <c r="ID245" s="104"/>
      <c r="IE245" s="104"/>
      <c r="IF245" s="104"/>
      <c r="IG245" s="104"/>
      <c r="IH245" s="104"/>
      <c r="II245" s="104"/>
      <c r="IJ245" s="104"/>
      <c r="IK245" s="104"/>
      <c r="IL245" s="104"/>
      <c r="IM245" s="104"/>
      <c r="IN245" s="104"/>
      <c r="IO245" s="104"/>
      <c r="IP245" s="104"/>
      <c r="IQ245" s="104"/>
      <c r="IR245" s="104"/>
      <c r="IS245" s="104"/>
      <c r="IT245" s="104"/>
      <c r="IU245" s="104"/>
    </row>
    <row r="246" s="62" customFormat="1" customHeight="1" spans="1:255">
      <c r="A246" s="104"/>
      <c r="B246" s="104"/>
      <c r="C246" s="120"/>
      <c r="D246" s="104"/>
      <c r="E246" s="104"/>
      <c r="F246" s="104"/>
      <c r="G246" s="121"/>
      <c r="H246" s="120"/>
      <c r="I246" s="121"/>
      <c r="J246" s="121"/>
      <c r="K246" s="120"/>
      <c r="L246" s="120"/>
      <c r="M246" s="121"/>
      <c r="N246" s="120"/>
      <c r="O246" s="121"/>
      <c r="P246" s="122"/>
      <c r="Q246" s="122"/>
      <c r="R246" s="104"/>
      <c r="S246" s="123"/>
      <c r="T246" s="104"/>
      <c r="U246" s="124"/>
      <c r="V246" s="124"/>
      <c r="W246" s="120"/>
      <c r="X246" s="104"/>
      <c r="Y246" s="104"/>
      <c r="Z246" s="104"/>
      <c r="AA246" s="104"/>
      <c r="AB246" s="104"/>
      <c r="AC246" s="104"/>
      <c r="AD246" s="104"/>
      <c r="AE246" s="104"/>
      <c r="AF246" s="104"/>
      <c r="AG246" s="104"/>
      <c r="AH246" s="104"/>
      <c r="AI246" s="104"/>
      <c r="AJ246" s="104"/>
      <c r="AK246" s="104"/>
      <c r="AL246" s="104"/>
      <c r="AM246" s="104"/>
      <c r="AN246" s="104"/>
      <c r="AO246" s="104"/>
      <c r="AP246" s="104"/>
      <c r="AQ246" s="104"/>
      <c r="AR246" s="104"/>
      <c r="AS246" s="104"/>
      <c r="AT246" s="104"/>
      <c r="AU246" s="104"/>
      <c r="AV246" s="104"/>
      <c r="AW246" s="104"/>
      <c r="AX246" s="104"/>
      <c r="AY246" s="104"/>
      <c r="AZ246" s="104"/>
      <c r="BA246" s="104"/>
      <c r="BB246" s="104"/>
      <c r="BC246" s="104"/>
      <c r="BD246" s="104"/>
      <c r="BE246" s="104"/>
      <c r="BF246" s="104"/>
      <c r="BG246" s="104"/>
      <c r="BH246" s="104"/>
      <c r="BI246" s="104"/>
      <c r="BJ246" s="104"/>
      <c r="BK246" s="104"/>
      <c r="BL246" s="104"/>
      <c r="BM246" s="104"/>
      <c r="BN246" s="104"/>
      <c r="BO246" s="104"/>
      <c r="BP246" s="104"/>
      <c r="BQ246" s="104"/>
      <c r="BR246" s="104"/>
      <c r="BS246" s="104"/>
      <c r="BT246" s="104"/>
      <c r="BU246" s="104"/>
      <c r="BV246" s="104"/>
      <c r="BW246" s="104"/>
      <c r="BX246" s="104"/>
      <c r="BY246" s="104"/>
      <c r="BZ246" s="104"/>
      <c r="CA246" s="104"/>
      <c r="CB246" s="104"/>
      <c r="CC246" s="104"/>
      <c r="CD246" s="104"/>
      <c r="CE246" s="104"/>
      <c r="CF246" s="104"/>
      <c r="CG246" s="104"/>
      <c r="CH246" s="104"/>
      <c r="CI246" s="104"/>
      <c r="CJ246" s="104"/>
      <c r="CK246" s="104"/>
      <c r="CL246" s="104"/>
      <c r="CM246" s="104"/>
      <c r="CN246" s="104"/>
      <c r="CO246" s="104"/>
      <c r="CP246" s="104"/>
      <c r="CQ246" s="104"/>
      <c r="CR246" s="104"/>
      <c r="CS246" s="104"/>
      <c r="CT246" s="104"/>
      <c r="CU246" s="104"/>
      <c r="CV246" s="104"/>
      <c r="CW246" s="104"/>
      <c r="CX246" s="104"/>
      <c r="CY246" s="104"/>
      <c r="CZ246" s="104"/>
      <c r="DA246" s="104"/>
      <c r="DB246" s="104"/>
      <c r="DC246" s="104"/>
      <c r="DD246" s="104"/>
      <c r="DE246" s="104"/>
      <c r="DF246" s="104"/>
      <c r="DG246" s="104"/>
      <c r="DH246" s="104"/>
      <c r="DI246" s="104"/>
      <c r="DJ246" s="104"/>
      <c r="DK246" s="104"/>
      <c r="DL246" s="104"/>
      <c r="DM246" s="104"/>
      <c r="DN246" s="104"/>
      <c r="DO246" s="104"/>
      <c r="DP246" s="104"/>
      <c r="DQ246" s="104"/>
      <c r="DR246" s="104"/>
      <c r="DS246" s="104"/>
      <c r="DT246" s="104"/>
      <c r="DU246" s="104"/>
      <c r="DV246" s="104"/>
      <c r="DW246" s="104"/>
      <c r="DX246" s="104"/>
      <c r="DY246" s="104"/>
      <c r="DZ246" s="104"/>
      <c r="EA246" s="104"/>
      <c r="EB246" s="104"/>
      <c r="EC246" s="104"/>
      <c r="ED246" s="104"/>
      <c r="EE246" s="104"/>
      <c r="EF246" s="104"/>
      <c r="EG246" s="104"/>
      <c r="EH246" s="104"/>
      <c r="EI246" s="104"/>
      <c r="EJ246" s="104"/>
      <c r="EK246" s="104"/>
      <c r="EL246" s="104"/>
      <c r="EM246" s="104"/>
      <c r="EN246" s="104"/>
      <c r="EO246" s="104"/>
      <c r="EP246" s="104"/>
      <c r="EQ246" s="104"/>
      <c r="ER246" s="104"/>
      <c r="ES246" s="104"/>
      <c r="ET246" s="104"/>
      <c r="EU246" s="104"/>
      <c r="EV246" s="104"/>
      <c r="EW246" s="104"/>
      <c r="EX246" s="104"/>
      <c r="EY246" s="104"/>
      <c r="EZ246" s="104"/>
      <c r="FA246" s="104"/>
      <c r="FB246" s="104"/>
      <c r="FC246" s="104"/>
      <c r="FD246" s="104"/>
      <c r="FE246" s="104"/>
      <c r="FF246" s="104"/>
      <c r="FG246" s="104"/>
      <c r="FH246" s="104"/>
      <c r="FI246" s="104"/>
      <c r="FJ246" s="104"/>
      <c r="FK246" s="104"/>
      <c r="FL246" s="104"/>
      <c r="FM246" s="104"/>
      <c r="FN246" s="104"/>
      <c r="FO246" s="104"/>
      <c r="FP246" s="104"/>
      <c r="FQ246" s="104"/>
      <c r="FR246" s="104"/>
      <c r="FS246" s="104"/>
      <c r="FT246" s="104"/>
      <c r="FU246" s="104"/>
      <c r="FV246" s="104"/>
      <c r="FW246" s="104"/>
      <c r="FX246" s="104"/>
      <c r="FY246" s="104"/>
      <c r="FZ246" s="104"/>
      <c r="GA246" s="104"/>
      <c r="GB246" s="104"/>
      <c r="GC246" s="104"/>
      <c r="GD246" s="104"/>
      <c r="GE246" s="104"/>
      <c r="GF246" s="104"/>
      <c r="GG246" s="104"/>
      <c r="GH246" s="104"/>
      <c r="GI246" s="104"/>
      <c r="GJ246" s="104"/>
      <c r="GK246" s="104"/>
      <c r="GL246" s="104"/>
      <c r="GM246" s="104"/>
      <c r="GN246" s="104"/>
      <c r="GO246" s="104"/>
      <c r="GP246" s="104"/>
      <c r="GQ246" s="104"/>
      <c r="GR246" s="104"/>
      <c r="GS246" s="104"/>
      <c r="GT246" s="104"/>
      <c r="GU246" s="104"/>
      <c r="GV246" s="104"/>
      <c r="GW246" s="104"/>
      <c r="GX246" s="104"/>
      <c r="GY246" s="104"/>
      <c r="GZ246" s="104"/>
      <c r="HA246" s="104"/>
      <c r="HB246" s="104"/>
      <c r="HC246" s="104"/>
      <c r="HD246" s="104"/>
      <c r="HE246" s="104"/>
      <c r="HF246" s="104"/>
      <c r="HG246" s="104"/>
      <c r="HH246" s="104"/>
      <c r="HI246" s="104"/>
      <c r="HJ246" s="104"/>
      <c r="HK246" s="104"/>
      <c r="HL246" s="104"/>
      <c r="HM246" s="104"/>
      <c r="HN246" s="104"/>
      <c r="HO246" s="104"/>
      <c r="HP246" s="104"/>
      <c r="HQ246" s="104"/>
      <c r="HR246" s="104"/>
      <c r="HS246" s="104"/>
      <c r="HT246" s="104"/>
      <c r="HU246" s="104"/>
      <c r="HV246" s="104"/>
      <c r="HW246" s="104"/>
      <c r="HX246" s="104"/>
      <c r="HY246" s="104"/>
      <c r="HZ246" s="104"/>
      <c r="IA246" s="104"/>
      <c r="IB246" s="104"/>
      <c r="IC246" s="104"/>
      <c r="ID246" s="104"/>
      <c r="IE246" s="104"/>
      <c r="IF246" s="104"/>
      <c r="IG246" s="104"/>
      <c r="IH246" s="104"/>
      <c r="II246" s="104"/>
      <c r="IJ246" s="104"/>
      <c r="IK246" s="104"/>
      <c r="IL246" s="104"/>
      <c r="IM246" s="104"/>
      <c r="IN246" s="104"/>
      <c r="IO246" s="104"/>
      <c r="IP246" s="104"/>
      <c r="IQ246" s="104"/>
      <c r="IR246" s="104"/>
      <c r="IS246" s="104"/>
      <c r="IT246" s="104"/>
      <c r="IU246" s="104"/>
    </row>
  </sheetData>
  <mergeCells count="2">
    <mergeCell ref="A2:AD2"/>
    <mergeCell ref="A139:AD139"/>
  </mergeCells>
  <conditionalFormatting sqref="E119:E138">
    <cfRule type="duplicateValues" dxfId="0" priority="1"/>
  </conditionalFormatting>
  <dataValidations count="5">
    <dataValidation type="list" allowBlank="1" showInputMessage="1" showErrorMessage="1" sqref="AC17 W117 W225 W1:W3 W246:W1048576 AC4:AC15 AC118:AC138 AC140:AC147 AC226:AC245">
      <formula1>"三好学生,三好学生标兵,优秀学生干部"</formula1>
    </dataValidation>
    <dataValidation type="list" allowBlank="1" showInputMessage="1" showErrorMessage="1" sqref="AB52 AB130 AB175 AB5:AB9 AB119:AB123 AB227:AB231">
      <formula1>"学业进步奖,研究与创新奖,道德风尚奖,文体活动奖,社会工作奖"</formula1>
    </dataValidation>
    <dataValidation type="list" allowBlank="1" showInputMessage="1" showErrorMessage="1" sqref="AA66 AA67 AA78 AA82 AA87 AA89 AA91 U117 AA118 AA129 AA137 AA179 AA183 AA185 AA200 AA202 U225 U1:U3 U246:U65608 AA4:AA54 AA84:AA85 AA94:AA96 AA98:AA101 AA103:AA116 AA140:AA173 AA204:AA205 AA207:AA224 AA226:AA245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17 V225 V1:V2 V246:V65608 AB124:AB129 AB131:AB138 AB232:AB245">
      <formula1>$CQ$8:$CQ$11</formula1>
    </dataValidation>
    <dataValidation type="list" allowBlank="1" showInputMessage="1" showErrorMessage="1" sqref="Y227:Y245">
      <formula1>"是,否"</formula1>
    </dataValidation>
  </dataValidations>
  <printOptions horizontalCentered="1" verticalCentered="1"/>
  <pageMargins left="0.393055555555556" right="0.393055555555556" top="0.393055555555556" bottom="0.393055555555556" header="0.507638888888889" footer="0.507638888888889"/>
  <pageSetup paperSize="9" scale="49" fitToHeight="0" orientation="landscape" horizontalDpi="600" verticalDpi="600"/>
  <headerFooter alignWithMargins="0" scaleWithDoc="0"/>
  <rowBreaks count="2" manualBreakCount="2">
    <brk id="57" max="29" man="1"/>
    <brk id="116" max="2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47"/>
  <sheetViews>
    <sheetView zoomScale="85" zoomScaleNormal="85" workbookViewId="0">
      <selection activeCell="A219" sqref="A219:AD219"/>
    </sheetView>
  </sheetViews>
  <sheetFormatPr defaultColWidth="9" defaultRowHeight="13.5"/>
  <cols>
    <col min="1" max="1" width="12.0583333333333" style="2" customWidth="1"/>
    <col min="2" max="2" width="16.3166666666667" style="2" customWidth="1"/>
    <col min="3" max="3" width="9" style="2"/>
    <col min="4" max="4" width="11.175" style="2" customWidth="1"/>
    <col min="5" max="5" width="10.7333333333333" style="2" customWidth="1"/>
    <col min="6" max="6" width="9" style="2"/>
    <col min="7" max="8" width="6.79166666666667" style="2" customWidth="1"/>
    <col min="9" max="9" width="8.525" style="2" customWidth="1"/>
    <col min="10" max="11" width="6.79166666666667" style="2" customWidth="1"/>
    <col min="12" max="12" width="7.49166666666667" style="2" customWidth="1"/>
    <col min="13" max="14" width="6.79166666666667" style="2" customWidth="1"/>
    <col min="15" max="15" width="7.49166666666667" style="2" customWidth="1"/>
    <col min="16" max="19" width="6.79166666666667" style="2" customWidth="1"/>
    <col min="20" max="20" width="8.375" style="2" customWidth="1"/>
    <col min="21" max="21" width="8.525" style="2" customWidth="1"/>
    <col min="22" max="22" width="7.64166666666667" style="2" customWidth="1"/>
    <col min="23" max="26" width="6.79166666666667" style="2" customWidth="1"/>
    <col min="27" max="27" width="14.7083333333333" style="2" customWidth="1"/>
    <col min="28" max="28" width="11.175" style="2" customWidth="1"/>
    <col min="29" max="29" width="14.9916666666667" style="2" customWidth="1"/>
    <col min="30" max="30" width="13.0833333333333" style="2" customWidth="1"/>
    <col min="31" max="16384" width="9" style="2"/>
  </cols>
  <sheetData>
    <row r="1" s="1" customFormat="1" ht="14.25" spans="1:30">
      <c r="B1" s="3" t="s">
        <v>542</v>
      </c>
      <c r="C1" s="3"/>
      <c r="D1" s="4"/>
      <c r="E1" s="5"/>
      <c r="F1" s="5"/>
      <c r="G1" s="5"/>
      <c r="H1" s="6"/>
      <c r="I1" s="7"/>
      <c r="J1" s="6"/>
      <c r="K1" s="6"/>
      <c r="L1" s="7"/>
      <c r="M1" s="7"/>
      <c r="N1" s="6"/>
      <c r="O1" s="7"/>
      <c r="P1" s="6"/>
      <c r="Q1" s="8"/>
      <c r="R1" s="8"/>
      <c r="S1" s="5"/>
      <c r="T1" s="9"/>
      <c r="U1" s="10"/>
      <c r="V1" s="11"/>
      <c r="W1" s="11"/>
      <c r="X1" s="7"/>
      <c r="Y1" s="5"/>
      <c r="Z1" s="5"/>
      <c r="AA1" s="5"/>
      <c r="AB1" s="5"/>
      <c r="AC1" s="5"/>
      <c r="AD1" s="5"/>
    </row>
    <row r="2" s="1" customFormat="1" ht="24" customHeight="1" spans="1:30">
      <c r="A2" s="12" t="s">
        <v>543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="1" customFormat="1" ht="15.75" spans="1:30">
      <c r="A3" s="13"/>
      <c r="B3" s="14" t="s">
        <v>544</v>
      </c>
      <c r="C3" s="14"/>
      <c r="D3" s="14" t="s">
        <v>545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3"/>
      <c r="S3" s="15"/>
      <c r="T3" s="16"/>
      <c r="U3" s="15"/>
      <c r="V3" s="15"/>
      <c r="W3" s="17"/>
      <c r="X3" s="13"/>
      <c r="Y3" s="14" t="s">
        <v>546</v>
      </c>
      <c r="Z3" s="13"/>
      <c r="AA3" s="13"/>
      <c r="AB3" s="13"/>
      <c r="AC3" s="13"/>
      <c r="AD3" s="13"/>
    </row>
    <row r="4" ht="54" spans="1:30">
      <c r="A4" s="18" t="s">
        <v>547</v>
      </c>
      <c r="B4" s="19" t="s">
        <v>548</v>
      </c>
      <c r="C4" s="20" t="s">
        <v>549</v>
      </c>
      <c r="D4" s="19" t="s">
        <v>550</v>
      </c>
      <c r="E4" s="19" t="s">
        <v>551</v>
      </c>
      <c r="F4" s="19" t="s">
        <v>552</v>
      </c>
      <c r="G4" s="21" t="s">
        <v>553</v>
      </c>
      <c r="H4" s="20" t="s">
        <v>554</v>
      </c>
      <c r="I4" s="21" t="s">
        <v>555</v>
      </c>
      <c r="J4" s="21" t="s">
        <v>556</v>
      </c>
      <c r="K4" s="20" t="s">
        <v>557</v>
      </c>
      <c r="L4" s="20" t="s">
        <v>558</v>
      </c>
      <c r="M4" s="21" t="s">
        <v>559</v>
      </c>
      <c r="N4" s="20" t="s">
        <v>560</v>
      </c>
      <c r="O4" s="21" t="s">
        <v>561</v>
      </c>
      <c r="P4" s="21" t="s">
        <v>562</v>
      </c>
      <c r="Q4" s="20" t="s">
        <v>563</v>
      </c>
      <c r="R4" s="21" t="s">
        <v>564</v>
      </c>
      <c r="S4" s="21" t="s">
        <v>565</v>
      </c>
      <c r="T4" s="20" t="s">
        <v>566</v>
      </c>
      <c r="U4" s="21" t="s">
        <v>567</v>
      </c>
      <c r="V4" s="21" t="s">
        <v>568</v>
      </c>
      <c r="W4" s="21" t="s">
        <v>569</v>
      </c>
      <c r="X4" s="20" t="s">
        <v>570</v>
      </c>
      <c r="Y4" s="22" t="s">
        <v>29</v>
      </c>
      <c r="Z4" s="21" t="s">
        <v>571</v>
      </c>
      <c r="AA4" s="20" t="s">
        <v>572</v>
      </c>
      <c r="AB4" s="20" t="s">
        <v>32</v>
      </c>
      <c r="AC4" s="20" t="s">
        <v>573</v>
      </c>
      <c r="AD4" s="23" t="s">
        <v>574</v>
      </c>
    </row>
    <row r="5" ht="18" customHeight="1" spans="1:30">
      <c r="A5" s="24" t="s">
        <v>35</v>
      </c>
      <c r="B5" s="24" t="s">
        <v>36</v>
      </c>
      <c r="C5" s="25">
        <v>2024</v>
      </c>
      <c r="D5" s="24" t="s">
        <v>575</v>
      </c>
      <c r="E5" s="24" t="s">
        <v>576</v>
      </c>
      <c r="F5" s="24" t="s">
        <v>577</v>
      </c>
      <c r="G5" s="26">
        <v>86</v>
      </c>
      <c r="H5" s="26">
        <v>21.5</v>
      </c>
      <c r="I5" s="26">
        <v>100</v>
      </c>
      <c r="J5" s="26">
        <v>94.4242424277778</v>
      </c>
      <c r="K5" s="26">
        <v>11.45</v>
      </c>
      <c r="L5" s="26">
        <v>100</v>
      </c>
      <c r="M5" s="26">
        <v>93.4</v>
      </c>
      <c r="N5" s="26">
        <v>2</v>
      </c>
      <c r="O5" s="26">
        <v>95.4</v>
      </c>
      <c r="P5" s="26">
        <v>60</v>
      </c>
      <c r="Q5" s="26">
        <v>11.5</v>
      </c>
      <c r="R5" s="26">
        <v>71.5</v>
      </c>
      <c r="S5" s="26">
        <v>60</v>
      </c>
      <c r="T5" s="26">
        <v>31.5</v>
      </c>
      <c r="U5" s="26">
        <v>91.5</v>
      </c>
      <c r="V5" s="26">
        <v>97.92</v>
      </c>
      <c r="W5" s="27">
        <v>1</v>
      </c>
      <c r="X5" s="24">
        <v>3</v>
      </c>
      <c r="Y5" s="25" t="s">
        <v>40</v>
      </c>
      <c r="Z5" s="24">
        <v>92</v>
      </c>
      <c r="AA5" s="25" t="s">
        <v>41</v>
      </c>
      <c r="AB5" s="25"/>
      <c r="AC5" s="25" t="s">
        <v>47</v>
      </c>
      <c r="AD5" s="28"/>
    </row>
    <row r="6" ht="18" customHeight="1" spans="1:30">
      <c r="A6" s="24" t="s">
        <v>35</v>
      </c>
      <c r="B6" s="24" t="s">
        <v>36</v>
      </c>
      <c r="C6" s="24">
        <v>2024</v>
      </c>
      <c r="D6" s="24" t="s">
        <v>578</v>
      </c>
      <c r="E6" s="24" t="s">
        <v>579</v>
      </c>
      <c r="F6" s="24" t="s">
        <v>580</v>
      </c>
      <c r="G6" s="26">
        <v>86</v>
      </c>
      <c r="H6" s="26">
        <v>11.5</v>
      </c>
      <c r="I6" s="26">
        <v>97.5</v>
      </c>
      <c r="J6" s="26">
        <v>94.49494949</v>
      </c>
      <c r="K6" s="26">
        <v>3.71</v>
      </c>
      <c r="L6" s="26">
        <v>98.20494949</v>
      </c>
      <c r="M6" s="26">
        <v>86.65</v>
      </c>
      <c r="N6" s="26">
        <v>1</v>
      </c>
      <c r="O6" s="26">
        <v>87.65</v>
      </c>
      <c r="P6" s="26">
        <v>60</v>
      </c>
      <c r="Q6" s="26">
        <v>10</v>
      </c>
      <c r="R6" s="26">
        <v>70</v>
      </c>
      <c r="S6" s="26">
        <v>60</v>
      </c>
      <c r="T6" s="26">
        <v>47</v>
      </c>
      <c r="U6" s="26">
        <v>100</v>
      </c>
      <c r="V6" s="26">
        <v>96.2862121175</v>
      </c>
      <c r="W6" s="27">
        <v>2</v>
      </c>
      <c r="X6" s="24">
        <v>2</v>
      </c>
      <c r="Y6" s="25" t="s">
        <v>40</v>
      </c>
      <c r="Z6" s="24">
        <v>92</v>
      </c>
      <c r="AA6" s="25" t="s">
        <v>41</v>
      </c>
      <c r="AB6" s="25"/>
      <c r="AC6" s="25" t="s">
        <v>47</v>
      </c>
      <c r="AD6" s="28"/>
    </row>
    <row r="7" ht="18" customHeight="1" spans="1:30">
      <c r="A7" s="24" t="s">
        <v>35</v>
      </c>
      <c r="B7" s="24" t="s">
        <v>36</v>
      </c>
      <c r="C7" s="25">
        <v>2024</v>
      </c>
      <c r="D7" s="24" t="s">
        <v>575</v>
      </c>
      <c r="E7" s="24" t="s">
        <v>581</v>
      </c>
      <c r="F7" s="24" t="s">
        <v>582</v>
      </c>
      <c r="G7" s="26">
        <v>86</v>
      </c>
      <c r="H7" s="26">
        <v>9</v>
      </c>
      <c r="I7" s="26">
        <v>95</v>
      </c>
      <c r="J7" s="26">
        <v>90.5454545444445</v>
      </c>
      <c r="K7" s="26">
        <v>9.8</v>
      </c>
      <c r="L7" s="26">
        <v>100</v>
      </c>
      <c r="M7" s="26">
        <v>81.3</v>
      </c>
      <c r="N7" s="26">
        <v>0</v>
      </c>
      <c r="O7" s="26">
        <v>81.3</v>
      </c>
      <c r="P7" s="26">
        <v>60</v>
      </c>
      <c r="Q7" s="26">
        <v>1.5</v>
      </c>
      <c r="R7" s="26">
        <v>61.5</v>
      </c>
      <c r="S7" s="26">
        <v>60</v>
      </c>
      <c r="T7" s="26">
        <v>18</v>
      </c>
      <c r="U7" s="26">
        <v>78</v>
      </c>
      <c r="V7" s="26">
        <v>95.29</v>
      </c>
      <c r="W7" s="27">
        <v>3</v>
      </c>
      <c r="X7" s="24">
        <v>7</v>
      </c>
      <c r="Y7" s="25" t="s">
        <v>40</v>
      </c>
      <c r="Z7" s="24">
        <v>92</v>
      </c>
      <c r="AA7" s="25" t="s">
        <v>41</v>
      </c>
      <c r="AB7" s="25"/>
      <c r="AC7" s="25" t="s">
        <v>60</v>
      </c>
      <c r="AD7" s="28"/>
    </row>
    <row r="8" ht="18" customHeight="1" spans="1:30">
      <c r="A8" s="24" t="s">
        <v>35</v>
      </c>
      <c r="B8" s="24" t="s">
        <v>36</v>
      </c>
      <c r="C8" s="24">
        <v>2024</v>
      </c>
      <c r="D8" s="24" t="s">
        <v>578</v>
      </c>
      <c r="E8" s="24" t="s">
        <v>583</v>
      </c>
      <c r="F8" s="24" t="s">
        <v>584</v>
      </c>
      <c r="G8" s="26">
        <v>86</v>
      </c>
      <c r="H8" s="26">
        <v>18.25</v>
      </c>
      <c r="I8" s="26">
        <v>100</v>
      </c>
      <c r="J8" s="26">
        <v>89.4040404</v>
      </c>
      <c r="K8" s="26">
        <v>2.86</v>
      </c>
      <c r="L8" s="26">
        <v>92.2640404</v>
      </c>
      <c r="M8" s="26">
        <v>89.85</v>
      </c>
      <c r="N8" s="26">
        <v>2</v>
      </c>
      <c r="O8" s="26">
        <v>91.85</v>
      </c>
      <c r="P8" s="26">
        <v>60</v>
      </c>
      <c r="Q8" s="26">
        <v>29</v>
      </c>
      <c r="R8" s="26">
        <v>89</v>
      </c>
      <c r="S8" s="26">
        <v>60</v>
      </c>
      <c r="T8" s="26">
        <v>45</v>
      </c>
      <c r="U8" s="26">
        <v>100</v>
      </c>
      <c r="V8" s="26">
        <v>93.2405303</v>
      </c>
      <c r="W8" s="27">
        <v>4</v>
      </c>
      <c r="X8" s="24">
        <v>13</v>
      </c>
      <c r="Y8" s="25" t="s">
        <v>40</v>
      </c>
      <c r="Z8" s="24">
        <v>92</v>
      </c>
      <c r="AA8" s="25" t="s">
        <v>41</v>
      </c>
      <c r="AB8" s="25"/>
      <c r="AC8" s="25"/>
      <c r="AD8" s="28"/>
    </row>
    <row r="9" ht="18" customHeight="1" spans="1:30">
      <c r="A9" s="24" t="s">
        <v>35</v>
      </c>
      <c r="B9" s="24" t="s">
        <v>36</v>
      </c>
      <c r="C9" s="24">
        <v>2024</v>
      </c>
      <c r="D9" s="24" t="s">
        <v>578</v>
      </c>
      <c r="E9" s="24" t="s">
        <v>585</v>
      </c>
      <c r="F9" s="24" t="s">
        <v>586</v>
      </c>
      <c r="G9" s="26">
        <v>86</v>
      </c>
      <c r="H9" s="26">
        <v>12.25</v>
      </c>
      <c r="I9" s="26">
        <v>98.25</v>
      </c>
      <c r="J9" s="26">
        <v>92.03030303</v>
      </c>
      <c r="K9" s="26">
        <v>1.64</v>
      </c>
      <c r="L9" s="26">
        <v>93.67030303</v>
      </c>
      <c r="M9" s="26">
        <v>82.45</v>
      </c>
      <c r="N9" s="26">
        <v>1</v>
      </c>
      <c r="O9" s="26">
        <v>83.45</v>
      </c>
      <c r="P9" s="26">
        <v>60</v>
      </c>
      <c r="Q9" s="26">
        <v>8</v>
      </c>
      <c r="R9" s="26">
        <v>68</v>
      </c>
      <c r="S9" s="26">
        <v>60</v>
      </c>
      <c r="T9" s="26">
        <v>36.5</v>
      </c>
      <c r="U9" s="26">
        <v>96.5</v>
      </c>
      <c r="V9" s="26">
        <v>92.4752272725</v>
      </c>
      <c r="W9" s="27">
        <v>5</v>
      </c>
      <c r="X9" s="24">
        <v>4</v>
      </c>
      <c r="Y9" s="25" t="s">
        <v>40</v>
      </c>
      <c r="Z9" s="24">
        <v>92</v>
      </c>
      <c r="AA9" s="25" t="s">
        <v>55</v>
      </c>
      <c r="AB9" s="25"/>
      <c r="AC9" s="25" t="s">
        <v>47</v>
      </c>
      <c r="AD9" s="28"/>
    </row>
    <row r="10" ht="18" customHeight="1" spans="1:30">
      <c r="A10" s="24" t="s">
        <v>35</v>
      </c>
      <c r="B10" s="24" t="s">
        <v>36</v>
      </c>
      <c r="C10" s="24">
        <v>2024</v>
      </c>
      <c r="D10" s="24" t="s">
        <v>578</v>
      </c>
      <c r="E10" s="24" t="s">
        <v>587</v>
      </c>
      <c r="F10" s="24" t="s">
        <v>588</v>
      </c>
      <c r="G10" s="26">
        <v>86</v>
      </c>
      <c r="H10" s="26">
        <v>11.75</v>
      </c>
      <c r="I10" s="26">
        <v>97.75</v>
      </c>
      <c r="J10" s="26">
        <v>89.52525253</v>
      </c>
      <c r="K10" s="26">
        <v>3.16</v>
      </c>
      <c r="L10" s="26">
        <v>92.68525253</v>
      </c>
      <c r="M10" s="26">
        <v>90.15</v>
      </c>
      <c r="N10" s="26">
        <v>1</v>
      </c>
      <c r="O10" s="26">
        <v>91.15</v>
      </c>
      <c r="P10" s="26">
        <v>60</v>
      </c>
      <c r="Q10" s="26">
        <v>22</v>
      </c>
      <c r="R10" s="26">
        <v>82</v>
      </c>
      <c r="S10" s="26">
        <v>60</v>
      </c>
      <c r="T10" s="26">
        <v>29</v>
      </c>
      <c r="U10" s="26">
        <v>89</v>
      </c>
      <c r="V10" s="26">
        <v>92.3964393975</v>
      </c>
      <c r="W10" s="27">
        <v>6</v>
      </c>
      <c r="X10" s="24">
        <v>12</v>
      </c>
      <c r="Y10" s="25" t="s">
        <v>40</v>
      </c>
      <c r="Z10" s="24">
        <v>92</v>
      </c>
      <c r="AA10" s="25" t="s">
        <v>55</v>
      </c>
      <c r="AB10" s="25"/>
      <c r="AC10" s="25"/>
      <c r="AD10" s="28"/>
    </row>
    <row r="11" ht="18" customHeight="1" spans="1:30">
      <c r="A11" s="24" t="s">
        <v>35</v>
      </c>
      <c r="B11" s="24" t="s">
        <v>36</v>
      </c>
      <c r="C11" s="25">
        <v>2024</v>
      </c>
      <c r="D11" s="24" t="s">
        <v>575</v>
      </c>
      <c r="E11" s="24" t="s">
        <v>589</v>
      </c>
      <c r="F11" s="24" t="s">
        <v>590</v>
      </c>
      <c r="G11" s="26">
        <v>86</v>
      </c>
      <c r="H11" s="26">
        <v>16</v>
      </c>
      <c r="I11" s="26">
        <v>100</v>
      </c>
      <c r="J11" s="26">
        <v>91.2525252534343</v>
      </c>
      <c r="K11" s="26">
        <v>2.28</v>
      </c>
      <c r="L11" s="26">
        <v>93.5325252534343</v>
      </c>
      <c r="M11" s="26">
        <v>80.85</v>
      </c>
      <c r="N11" s="26">
        <v>0</v>
      </c>
      <c r="O11" s="26">
        <v>80.85</v>
      </c>
      <c r="P11" s="26">
        <v>60</v>
      </c>
      <c r="Q11" s="26">
        <v>5</v>
      </c>
      <c r="R11" s="26">
        <v>65</v>
      </c>
      <c r="S11" s="26">
        <v>60</v>
      </c>
      <c r="T11" s="26">
        <v>28.5</v>
      </c>
      <c r="U11" s="26">
        <v>88.5</v>
      </c>
      <c r="V11" s="26">
        <v>92.190267677404</v>
      </c>
      <c r="W11" s="27">
        <v>7</v>
      </c>
      <c r="X11" s="24">
        <v>5</v>
      </c>
      <c r="Y11" s="25" t="s">
        <v>40</v>
      </c>
      <c r="Z11" s="24">
        <v>92</v>
      </c>
      <c r="AA11" s="25" t="s">
        <v>55</v>
      </c>
      <c r="AB11" s="25"/>
      <c r="AC11" s="25" t="s">
        <v>60</v>
      </c>
      <c r="AD11" s="28"/>
    </row>
    <row r="12" ht="18" customHeight="1" spans="1:30">
      <c r="A12" s="24" t="s">
        <v>35</v>
      </c>
      <c r="B12" s="24" t="s">
        <v>36</v>
      </c>
      <c r="C12" s="24">
        <v>2024</v>
      </c>
      <c r="D12" s="24" t="s">
        <v>578</v>
      </c>
      <c r="E12" s="24" t="s">
        <v>591</v>
      </c>
      <c r="F12" s="24" t="s">
        <v>592</v>
      </c>
      <c r="G12" s="26">
        <v>86</v>
      </c>
      <c r="H12" s="26">
        <v>3</v>
      </c>
      <c r="I12" s="26">
        <v>89</v>
      </c>
      <c r="J12" s="26">
        <v>94.52525253</v>
      </c>
      <c r="K12" s="26">
        <v>1.45</v>
      </c>
      <c r="L12" s="26">
        <v>95.97525253</v>
      </c>
      <c r="M12" s="26">
        <v>87.4</v>
      </c>
      <c r="N12" s="26">
        <v>1</v>
      </c>
      <c r="O12" s="26">
        <v>88.4</v>
      </c>
      <c r="P12" s="26">
        <v>60</v>
      </c>
      <c r="Q12" s="26">
        <v>1</v>
      </c>
      <c r="R12" s="26">
        <v>61</v>
      </c>
      <c r="S12" s="26">
        <v>60</v>
      </c>
      <c r="T12" s="26">
        <v>13</v>
      </c>
      <c r="U12" s="26">
        <v>73</v>
      </c>
      <c r="V12" s="26">
        <v>92.0014393975</v>
      </c>
      <c r="W12" s="27">
        <v>8</v>
      </c>
      <c r="X12" s="24">
        <v>1</v>
      </c>
      <c r="Y12" s="25" t="s">
        <v>40</v>
      </c>
      <c r="Z12" s="24">
        <v>92</v>
      </c>
      <c r="AA12" s="25" t="s">
        <v>55</v>
      </c>
      <c r="AB12" s="25"/>
      <c r="AC12" s="25"/>
      <c r="AD12" s="28"/>
    </row>
    <row r="13" ht="18" customHeight="1" spans="1:30">
      <c r="A13" s="24" t="s">
        <v>35</v>
      </c>
      <c r="B13" s="24" t="s">
        <v>36</v>
      </c>
      <c r="C13" s="24">
        <v>2024</v>
      </c>
      <c r="D13" s="24" t="s">
        <v>578</v>
      </c>
      <c r="E13" s="24" t="s">
        <v>593</v>
      </c>
      <c r="F13" s="24" t="s">
        <v>594</v>
      </c>
      <c r="G13" s="26">
        <v>86</v>
      </c>
      <c r="H13" s="26">
        <v>14.5</v>
      </c>
      <c r="I13" s="26">
        <v>100</v>
      </c>
      <c r="J13" s="26">
        <v>89.19191919</v>
      </c>
      <c r="K13" s="26">
        <v>1.91</v>
      </c>
      <c r="L13" s="26">
        <v>91.10191919</v>
      </c>
      <c r="M13" s="26">
        <v>86.75</v>
      </c>
      <c r="N13" s="26">
        <v>1</v>
      </c>
      <c r="O13" s="26">
        <v>87.75</v>
      </c>
      <c r="P13" s="26">
        <v>60</v>
      </c>
      <c r="Q13" s="26">
        <v>20</v>
      </c>
      <c r="R13" s="26">
        <v>80</v>
      </c>
      <c r="S13" s="26">
        <v>60</v>
      </c>
      <c r="T13" s="26">
        <v>30.5</v>
      </c>
      <c r="U13" s="26">
        <v>90.5</v>
      </c>
      <c r="V13" s="26">
        <v>91.2389393925</v>
      </c>
      <c r="W13" s="27">
        <v>9</v>
      </c>
      <c r="X13" s="24">
        <v>15</v>
      </c>
      <c r="Y13" s="25" t="s">
        <v>40</v>
      </c>
      <c r="Z13" s="24">
        <v>92</v>
      </c>
      <c r="AA13" s="25" t="s">
        <v>55</v>
      </c>
      <c r="AB13" s="25"/>
      <c r="AC13" s="25"/>
      <c r="AD13" s="28"/>
    </row>
    <row r="14" ht="18" customHeight="1" spans="1:30">
      <c r="A14" s="24" t="s">
        <v>35</v>
      </c>
      <c r="B14" s="24" t="s">
        <v>36</v>
      </c>
      <c r="C14" s="24">
        <v>2024</v>
      </c>
      <c r="D14" s="24" t="s">
        <v>578</v>
      </c>
      <c r="E14" s="24" t="s">
        <v>595</v>
      </c>
      <c r="F14" s="24" t="s">
        <v>596</v>
      </c>
      <c r="G14" s="26">
        <v>86</v>
      </c>
      <c r="H14" s="26">
        <v>18.75</v>
      </c>
      <c r="I14" s="26">
        <v>100</v>
      </c>
      <c r="J14" s="26">
        <v>87.82828283</v>
      </c>
      <c r="K14" s="26">
        <v>3.48</v>
      </c>
      <c r="L14" s="26">
        <v>91.30828283</v>
      </c>
      <c r="M14" s="26">
        <v>87.65</v>
      </c>
      <c r="N14" s="26">
        <v>0</v>
      </c>
      <c r="O14" s="26">
        <v>87.65</v>
      </c>
      <c r="P14" s="26">
        <v>60</v>
      </c>
      <c r="Q14" s="26">
        <v>7.5</v>
      </c>
      <c r="R14" s="26">
        <v>67.5</v>
      </c>
      <c r="S14" s="26">
        <v>60</v>
      </c>
      <c r="T14" s="26">
        <v>49.5</v>
      </c>
      <c r="U14" s="26">
        <v>100</v>
      </c>
      <c r="V14" s="26">
        <v>91.2387121225</v>
      </c>
      <c r="W14" s="27">
        <v>10</v>
      </c>
      <c r="X14" s="24">
        <v>23</v>
      </c>
      <c r="Y14" s="25" t="s">
        <v>40</v>
      </c>
      <c r="Z14" s="24">
        <v>92</v>
      </c>
      <c r="AA14" s="25" t="s">
        <v>55</v>
      </c>
      <c r="AB14" s="25"/>
      <c r="AC14" s="25"/>
      <c r="AD14" s="28"/>
    </row>
    <row r="15" ht="18" customHeight="1" spans="1:30">
      <c r="A15" s="24" t="s">
        <v>35</v>
      </c>
      <c r="B15" s="24" t="s">
        <v>36</v>
      </c>
      <c r="C15" s="25">
        <v>2024</v>
      </c>
      <c r="D15" s="24" t="s">
        <v>575</v>
      </c>
      <c r="E15" s="24" t="s">
        <v>597</v>
      </c>
      <c r="F15" s="24" t="s">
        <v>598</v>
      </c>
      <c r="G15" s="26">
        <v>86</v>
      </c>
      <c r="H15" s="26">
        <v>8.25</v>
      </c>
      <c r="I15" s="26">
        <v>94.25</v>
      </c>
      <c r="J15" s="26">
        <v>90.080808080303</v>
      </c>
      <c r="K15" s="26">
        <v>1.78</v>
      </c>
      <c r="L15" s="26">
        <v>91.860808080303</v>
      </c>
      <c r="M15" s="26">
        <v>87.6</v>
      </c>
      <c r="N15" s="26">
        <v>1</v>
      </c>
      <c r="O15" s="26">
        <v>88.6</v>
      </c>
      <c r="P15" s="26">
        <v>60</v>
      </c>
      <c r="Q15" s="26">
        <v>7</v>
      </c>
      <c r="R15" s="26">
        <v>67</v>
      </c>
      <c r="S15" s="26">
        <v>60</v>
      </c>
      <c r="T15" s="26">
        <v>39</v>
      </c>
      <c r="U15" s="26">
        <v>99</v>
      </c>
      <c r="V15" s="26">
        <v>91.1700656562121</v>
      </c>
      <c r="W15" s="27">
        <v>11</v>
      </c>
      <c r="X15" s="24">
        <v>9</v>
      </c>
      <c r="Y15" s="25" t="s">
        <v>40</v>
      </c>
      <c r="Z15" s="24">
        <v>92</v>
      </c>
      <c r="AA15" s="25" t="s">
        <v>55</v>
      </c>
      <c r="AB15" s="25"/>
      <c r="AC15" s="25" t="s">
        <v>60</v>
      </c>
      <c r="AD15" s="28"/>
    </row>
    <row r="16" ht="18" customHeight="1" spans="1:30">
      <c r="A16" s="24" t="s">
        <v>35</v>
      </c>
      <c r="B16" s="24" t="s">
        <v>36</v>
      </c>
      <c r="C16" s="24">
        <v>2024</v>
      </c>
      <c r="D16" s="24" t="s">
        <v>578</v>
      </c>
      <c r="E16" s="24" t="s">
        <v>599</v>
      </c>
      <c r="F16" s="24" t="s">
        <v>600</v>
      </c>
      <c r="G16" s="26">
        <v>86</v>
      </c>
      <c r="H16" s="26">
        <v>14.25</v>
      </c>
      <c r="I16" s="26">
        <v>100</v>
      </c>
      <c r="J16" s="26">
        <v>89.8989899</v>
      </c>
      <c r="K16" s="26">
        <v>1.55</v>
      </c>
      <c r="L16" s="26">
        <v>91.4489899</v>
      </c>
      <c r="M16" s="26">
        <v>84.1</v>
      </c>
      <c r="N16" s="26">
        <v>2</v>
      </c>
      <c r="O16" s="26">
        <v>86.1</v>
      </c>
      <c r="P16" s="26">
        <v>60</v>
      </c>
      <c r="Q16" s="26">
        <v>16.5</v>
      </c>
      <c r="R16" s="26">
        <v>76.5</v>
      </c>
      <c r="S16" s="26">
        <v>60</v>
      </c>
      <c r="T16" s="26">
        <v>28.5</v>
      </c>
      <c r="U16" s="26">
        <v>88.5</v>
      </c>
      <c r="V16" s="26">
        <v>91.141742425</v>
      </c>
      <c r="W16" s="27">
        <v>12</v>
      </c>
      <c r="X16" s="24">
        <v>10</v>
      </c>
      <c r="Y16" s="25" t="s">
        <v>40</v>
      </c>
      <c r="Z16" s="24">
        <v>92</v>
      </c>
      <c r="AA16" s="25" t="s">
        <v>55</v>
      </c>
      <c r="AB16" s="25"/>
      <c r="AC16" s="25"/>
      <c r="AD16" s="28"/>
    </row>
    <row r="17" ht="18" customHeight="1" spans="1:30">
      <c r="A17" s="24" t="s">
        <v>35</v>
      </c>
      <c r="B17" s="24" t="s">
        <v>36</v>
      </c>
      <c r="C17" s="25">
        <v>2024</v>
      </c>
      <c r="D17" s="24" t="s">
        <v>575</v>
      </c>
      <c r="E17" s="24" t="s">
        <v>601</v>
      </c>
      <c r="F17" s="24" t="s">
        <v>602</v>
      </c>
      <c r="G17" s="26">
        <v>86</v>
      </c>
      <c r="H17" s="26">
        <v>10.75</v>
      </c>
      <c r="I17" s="26">
        <v>96.75</v>
      </c>
      <c r="J17" s="26">
        <v>88.5252525238384</v>
      </c>
      <c r="K17" s="26">
        <v>4.28</v>
      </c>
      <c r="L17" s="26">
        <v>92.8052525238384</v>
      </c>
      <c r="M17" s="26">
        <v>85</v>
      </c>
      <c r="N17" s="26">
        <v>3.5</v>
      </c>
      <c r="O17" s="26">
        <v>88.5</v>
      </c>
      <c r="P17" s="26">
        <v>60</v>
      </c>
      <c r="Q17" s="26">
        <v>0</v>
      </c>
      <c r="R17" s="26">
        <v>60</v>
      </c>
      <c r="S17" s="26">
        <v>60</v>
      </c>
      <c r="T17" s="26">
        <v>18</v>
      </c>
      <c r="U17" s="26">
        <v>78</v>
      </c>
      <c r="V17" s="26">
        <v>90.8011767666869</v>
      </c>
      <c r="W17" s="27">
        <v>13</v>
      </c>
      <c r="X17" s="24">
        <v>19</v>
      </c>
      <c r="Y17" s="25" t="s">
        <v>40</v>
      </c>
      <c r="Z17" s="24">
        <v>92</v>
      </c>
      <c r="AA17" s="25" t="s">
        <v>55</v>
      </c>
      <c r="AB17" s="25"/>
      <c r="AC17" s="25"/>
      <c r="AD17" s="28"/>
    </row>
    <row r="18" ht="18" customHeight="1" spans="1:30">
      <c r="A18" s="24" t="s">
        <v>35</v>
      </c>
      <c r="B18" s="24" t="s">
        <v>36</v>
      </c>
      <c r="C18" s="24">
        <v>2024</v>
      </c>
      <c r="D18" s="24" t="s">
        <v>578</v>
      </c>
      <c r="E18" s="24" t="s">
        <v>603</v>
      </c>
      <c r="F18" s="24" t="s">
        <v>604</v>
      </c>
      <c r="G18" s="26">
        <v>86</v>
      </c>
      <c r="H18" s="26">
        <v>9.75</v>
      </c>
      <c r="I18" s="26">
        <v>95.75</v>
      </c>
      <c r="J18" s="26">
        <v>88.8989899</v>
      </c>
      <c r="K18" s="26">
        <v>2.855</v>
      </c>
      <c r="L18" s="26">
        <v>91.7539899</v>
      </c>
      <c r="M18" s="26">
        <v>84.65</v>
      </c>
      <c r="N18" s="26">
        <v>0</v>
      </c>
      <c r="O18" s="26">
        <v>84.65</v>
      </c>
      <c r="P18" s="26">
        <v>60</v>
      </c>
      <c r="Q18" s="26">
        <v>3.5</v>
      </c>
      <c r="R18" s="26">
        <v>63.5</v>
      </c>
      <c r="S18" s="26">
        <v>60</v>
      </c>
      <c r="T18" s="26">
        <v>20</v>
      </c>
      <c r="U18" s="26">
        <v>80</v>
      </c>
      <c r="V18" s="26">
        <v>89.797992425</v>
      </c>
      <c r="W18" s="27">
        <v>14</v>
      </c>
      <c r="X18" s="24">
        <v>16</v>
      </c>
      <c r="Y18" s="25" t="s">
        <v>40</v>
      </c>
      <c r="Z18" s="24">
        <v>92</v>
      </c>
      <c r="AA18" s="25" t="s">
        <v>79</v>
      </c>
      <c r="AB18" s="25"/>
      <c r="AC18" s="25"/>
      <c r="AD18" s="28"/>
    </row>
    <row r="19" ht="18" customHeight="1" spans="1:30">
      <c r="A19" s="24" t="s">
        <v>35</v>
      </c>
      <c r="B19" s="24" t="s">
        <v>36</v>
      </c>
      <c r="C19" s="24">
        <v>2024</v>
      </c>
      <c r="D19" s="24" t="s">
        <v>578</v>
      </c>
      <c r="E19" s="24" t="s">
        <v>605</v>
      </c>
      <c r="F19" s="24" t="s">
        <v>606</v>
      </c>
      <c r="G19" s="26">
        <v>86</v>
      </c>
      <c r="H19" s="26">
        <v>1.5</v>
      </c>
      <c r="I19" s="26">
        <v>87.5</v>
      </c>
      <c r="J19" s="26">
        <v>89.54545455</v>
      </c>
      <c r="K19" s="26">
        <v>4.18</v>
      </c>
      <c r="L19" s="26">
        <v>93.72545455</v>
      </c>
      <c r="M19" s="26">
        <v>85.25</v>
      </c>
      <c r="N19" s="26">
        <v>3</v>
      </c>
      <c r="O19" s="26">
        <v>88.25</v>
      </c>
      <c r="P19" s="26">
        <v>60</v>
      </c>
      <c r="Q19" s="26">
        <v>0</v>
      </c>
      <c r="R19" s="26">
        <v>60</v>
      </c>
      <c r="S19" s="26">
        <v>60</v>
      </c>
      <c r="T19" s="26">
        <v>1</v>
      </c>
      <c r="U19" s="26">
        <v>61</v>
      </c>
      <c r="V19" s="26">
        <v>89.5065909125</v>
      </c>
      <c r="W19" s="27">
        <v>15</v>
      </c>
      <c r="X19" s="24">
        <v>11</v>
      </c>
      <c r="Y19" s="25" t="s">
        <v>40</v>
      </c>
      <c r="Z19" s="24">
        <v>92</v>
      </c>
      <c r="AA19" s="25" t="s">
        <v>79</v>
      </c>
      <c r="AB19" s="25"/>
      <c r="AC19" s="25"/>
      <c r="AD19" s="28"/>
    </row>
    <row r="20" ht="18" customHeight="1" spans="1:30">
      <c r="A20" s="24" t="s">
        <v>35</v>
      </c>
      <c r="B20" s="24" t="s">
        <v>36</v>
      </c>
      <c r="C20" s="25">
        <v>2024</v>
      </c>
      <c r="D20" s="24" t="s">
        <v>575</v>
      </c>
      <c r="E20" s="24" t="s">
        <v>607</v>
      </c>
      <c r="F20" s="24" t="s">
        <v>608</v>
      </c>
      <c r="G20" s="26">
        <v>86</v>
      </c>
      <c r="H20" s="26">
        <v>15.75</v>
      </c>
      <c r="I20" s="26">
        <v>100</v>
      </c>
      <c r="J20" s="26">
        <v>87.7777777774747</v>
      </c>
      <c r="K20" s="26">
        <v>2.93</v>
      </c>
      <c r="L20" s="26">
        <v>90.7077777774747</v>
      </c>
      <c r="M20" s="26">
        <v>84.1</v>
      </c>
      <c r="N20" s="26">
        <v>2</v>
      </c>
      <c r="O20" s="26">
        <v>86.1</v>
      </c>
      <c r="P20" s="26">
        <v>60</v>
      </c>
      <c r="Q20" s="26">
        <v>0.5</v>
      </c>
      <c r="R20" s="26">
        <v>60.5</v>
      </c>
      <c r="S20" s="26">
        <v>60</v>
      </c>
      <c r="T20" s="26">
        <v>13.5</v>
      </c>
      <c r="U20" s="26">
        <v>73.5</v>
      </c>
      <c r="V20" s="26">
        <v>89.5004444442323</v>
      </c>
      <c r="W20" s="27">
        <v>16</v>
      </c>
      <c r="X20" s="24">
        <v>25</v>
      </c>
      <c r="Y20" s="25" t="s">
        <v>40</v>
      </c>
      <c r="Z20" s="24">
        <v>92</v>
      </c>
      <c r="AA20" s="25" t="s">
        <v>79</v>
      </c>
      <c r="AB20" s="25"/>
      <c r="AC20" s="25"/>
      <c r="AD20" s="28"/>
    </row>
    <row r="21" ht="18" customHeight="1" spans="1:30">
      <c r="A21" s="24" t="s">
        <v>35</v>
      </c>
      <c r="B21" s="24" t="s">
        <v>36</v>
      </c>
      <c r="C21" s="24">
        <v>2024</v>
      </c>
      <c r="D21" s="24" t="s">
        <v>578</v>
      </c>
      <c r="E21" s="24" t="s">
        <v>609</v>
      </c>
      <c r="F21" s="24" t="s">
        <v>610</v>
      </c>
      <c r="G21" s="26">
        <v>86</v>
      </c>
      <c r="H21" s="26">
        <v>19</v>
      </c>
      <c r="I21" s="26">
        <v>100</v>
      </c>
      <c r="J21" s="26">
        <v>87.25252525</v>
      </c>
      <c r="K21" s="26">
        <v>1.5</v>
      </c>
      <c r="L21" s="26">
        <v>88.75252525</v>
      </c>
      <c r="M21" s="26">
        <v>89.6</v>
      </c>
      <c r="N21" s="26">
        <v>0</v>
      </c>
      <c r="O21" s="26">
        <v>89.6</v>
      </c>
      <c r="P21" s="26">
        <v>60</v>
      </c>
      <c r="Q21" s="26">
        <v>15.5</v>
      </c>
      <c r="R21" s="26">
        <v>75.5</v>
      </c>
      <c r="S21" s="26">
        <v>60</v>
      </c>
      <c r="T21" s="26">
        <v>26</v>
      </c>
      <c r="U21" s="26">
        <v>86</v>
      </c>
      <c r="V21" s="26">
        <v>89.1193939375</v>
      </c>
      <c r="W21" s="27">
        <v>17</v>
      </c>
      <c r="X21" s="24">
        <v>27</v>
      </c>
      <c r="Y21" s="25" t="s">
        <v>40</v>
      </c>
      <c r="Z21" s="24">
        <v>92</v>
      </c>
      <c r="AA21" s="25" t="s">
        <v>79</v>
      </c>
      <c r="AB21" s="25"/>
      <c r="AC21" s="25"/>
      <c r="AD21" s="28"/>
    </row>
    <row r="22" ht="18" customHeight="1" spans="1:30">
      <c r="A22" s="24" t="s">
        <v>35</v>
      </c>
      <c r="B22" s="24" t="s">
        <v>36</v>
      </c>
      <c r="C22" s="24">
        <v>2024</v>
      </c>
      <c r="D22" s="24" t="s">
        <v>578</v>
      </c>
      <c r="E22" s="24">
        <v>2439110065</v>
      </c>
      <c r="F22" s="24" t="s">
        <v>611</v>
      </c>
      <c r="G22" s="26">
        <v>86</v>
      </c>
      <c r="H22" s="26">
        <v>17</v>
      </c>
      <c r="I22" s="26">
        <v>100</v>
      </c>
      <c r="J22" s="26">
        <v>90.3434343434</v>
      </c>
      <c r="K22" s="26">
        <v>0</v>
      </c>
      <c r="L22" s="26">
        <v>90.3434343434</v>
      </c>
      <c r="M22" s="26">
        <v>78.55</v>
      </c>
      <c r="N22" s="26">
        <v>1</v>
      </c>
      <c r="O22" s="26">
        <v>79.55</v>
      </c>
      <c r="P22" s="26">
        <v>60</v>
      </c>
      <c r="Q22" s="26">
        <v>2</v>
      </c>
      <c r="R22" s="26">
        <v>62</v>
      </c>
      <c r="S22" s="26">
        <v>60</v>
      </c>
      <c r="T22" s="26">
        <v>25.5</v>
      </c>
      <c r="U22" s="26">
        <v>85.5</v>
      </c>
      <c r="V22" s="26">
        <v>89.11007575755</v>
      </c>
      <c r="W22" s="27">
        <v>18</v>
      </c>
      <c r="X22" s="24">
        <v>8</v>
      </c>
      <c r="Y22" s="25" t="s">
        <v>40</v>
      </c>
      <c r="Z22" s="24">
        <v>92</v>
      </c>
      <c r="AA22" s="25" t="s">
        <v>79</v>
      </c>
      <c r="AB22" s="25"/>
      <c r="AC22" s="25"/>
      <c r="AD22" s="28"/>
    </row>
    <row r="23" ht="18" customHeight="1" spans="1:30">
      <c r="A23" s="24" t="s">
        <v>35</v>
      </c>
      <c r="B23" s="24" t="s">
        <v>36</v>
      </c>
      <c r="C23" s="24">
        <v>2024</v>
      </c>
      <c r="D23" s="24" t="s">
        <v>578</v>
      </c>
      <c r="E23" s="24" t="s">
        <v>612</v>
      </c>
      <c r="F23" s="24" t="s">
        <v>613</v>
      </c>
      <c r="G23" s="26">
        <v>86</v>
      </c>
      <c r="H23" s="26">
        <v>11.25</v>
      </c>
      <c r="I23" s="26">
        <v>97.25</v>
      </c>
      <c r="J23" s="26">
        <v>85.45454545</v>
      </c>
      <c r="K23" s="26">
        <v>3.38</v>
      </c>
      <c r="L23" s="26">
        <v>88.83454545</v>
      </c>
      <c r="M23" s="26">
        <v>84.35</v>
      </c>
      <c r="N23" s="26">
        <v>0</v>
      </c>
      <c r="O23" s="26">
        <v>84.35</v>
      </c>
      <c r="P23" s="26">
        <v>60</v>
      </c>
      <c r="Q23" s="26">
        <v>5.5</v>
      </c>
      <c r="R23" s="26">
        <v>65.5</v>
      </c>
      <c r="S23" s="26">
        <v>60</v>
      </c>
      <c r="T23" s="26">
        <v>40.5</v>
      </c>
      <c r="U23" s="26">
        <v>100</v>
      </c>
      <c r="V23" s="26">
        <v>88.8434090875</v>
      </c>
      <c r="W23" s="27">
        <v>19</v>
      </c>
      <c r="X23" s="24">
        <v>35</v>
      </c>
      <c r="Y23" s="25" t="s">
        <v>40</v>
      </c>
      <c r="Z23" s="24">
        <v>92</v>
      </c>
      <c r="AA23" s="25" t="s">
        <v>79</v>
      </c>
      <c r="AB23" s="25"/>
      <c r="AC23" s="25"/>
      <c r="AD23" s="28"/>
    </row>
    <row r="24" ht="18" customHeight="1" spans="1:30">
      <c r="A24" s="24" t="s">
        <v>35</v>
      </c>
      <c r="B24" s="24" t="s">
        <v>36</v>
      </c>
      <c r="C24" s="24">
        <v>2024</v>
      </c>
      <c r="D24" s="24" t="s">
        <v>578</v>
      </c>
      <c r="E24" s="24" t="s">
        <v>614</v>
      </c>
      <c r="F24" s="24" t="s">
        <v>615</v>
      </c>
      <c r="G24" s="26">
        <v>86</v>
      </c>
      <c r="H24" s="26">
        <v>5.25</v>
      </c>
      <c r="I24" s="26">
        <v>91.25</v>
      </c>
      <c r="J24" s="26">
        <v>88.01010101</v>
      </c>
      <c r="K24" s="26">
        <v>1.8</v>
      </c>
      <c r="L24" s="26">
        <v>89.81010101</v>
      </c>
      <c r="M24" s="26">
        <v>80</v>
      </c>
      <c r="N24" s="26">
        <v>1</v>
      </c>
      <c r="O24" s="26">
        <v>81</v>
      </c>
      <c r="P24" s="26">
        <v>60</v>
      </c>
      <c r="Q24" s="26">
        <v>10</v>
      </c>
      <c r="R24" s="26">
        <v>70</v>
      </c>
      <c r="S24" s="26">
        <v>60</v>
      </c>
      <c r="T24" s="26">
        <v>29.5</v>
      </c>
      <c r="U24" s="26">
        <v>89.5</v>
      </c>
      <c r="V24" s="26">
        <v>88.5075757575</v>
      </c>
      <c r="W24" s="27">
        <v>20</v>
      </c>
      <c r="X24" s="24">
        <v>21</v>
      </c>
      <c r="Y24" s="25" t="s">
        <v>40</v>
      </c>
      <c r="Z24" s="24">
        <v>92</v>
      </c>
      <c r="AA24" s="25" t="s">
        <v>79</v>
      </c>
      <c r="AB24" s="25"/>
      <c r="AC24" s="25"/>
      <c r="AD24" s="28"/>
    </row>
    <row r="25" ht="18" customHeight="1" spans="1:30">
      <c r="A25" s="24" t="s">
        <v>35</v>
      </c>
      <c r="B25" s="24" t="s">
        <v>36</v>
      </c>
      <c r="C25" s="24">
        <v>2024</v>
      </c>
      <c r="D25" s="24" t="s">
        <v>578</v>
      </c>
      <c r="E25" s="24" t="s">
        <v>616</v>
      </c>
      <c r="F25" s="24" t="s">
        <v>617</v>
      </c>
      <c r="G25" s="26">
        <v>86</v>
      </c>
      <c r="H25" s="26">
        <v>7.75</v>
      </c>
      <c r="I25" s="26">
        <v>93.75</v>
      </c>
      <c r="J25" s="26">
        <v>88.27272727</v>
      </c>
      <c r="K25" s="26">
        <v>1.5</v>
      </c>
      <c r="L25" s="26">
        <v>89.77272727</v>
      </c>
      <c r="M25" s="26">
        <v>82.75</v>
      </c>
      <c r="N25" s="26">
        <v>1</v>
      </c>
      <c r="O25" s="26">
        <v>83.75</v>
      </c>
      <c r="P25" s="26">
        <v>60</v>
      </c>
      <c r="Q25" s="26">
        <v>3.5</v>
      </c>
      <c r="R25" s="26">
        <v>63.5</v>
      </c>
      <c r="S25" s="26">
        <v>60</v>
      </c>
      <c r="T25" s="26">
        <v>26</v>
      </c>
      <c r="U25" s="26">
        <v>86</v>
      </c>
      <c r="V25" s="26">
        <v>88.3670454525</v>
      </c>
      <c r="W25" s="27">
        <v>21</v>
      </c>
      <c r="X25" s="24">
        <v>20</v>
      </c>
      <c r="Y25" s="25" t="s">
        <v>40</v>
      </c>
      <c r="Z25" s="24">
        <v>92</v>
      </c>
      <c r="AA25" s="25" t="s">
        <v>79</v>
      </c>
      <c r="AB25" s="25"/>
      <c r="AC25" s="25"/>
      <c r="AD25" s="28"/>
    </row>
    <row r="26" ht="18" customHeight="1" spans="1:30">
      <c r="A26" s="24" t="s">
        <v>35</v>
      </c>
      <c r="B26" s="24" t="s">
        <v>36</v>
      </c>
      <c r="C26" s="24">
        <v>2024</v>
      </c>
      <c r="D26" s="24" t="s">
        <v>578</v>
      </c>
      <c r="E26" s="24" t="s">
        <v>618</v>
      </c>
      <c r="F26" s="24" t="s">
        <v>619</v>
      </c>
      <c r="G26" s="26">
        <v>86</v>
      </c>
      <c r="H26" s="26">
        <v>9</v>
      </c>
      <c r="I26" s="26">
        <v>95</v>
      </c>
      <c r="J26" s="26">
        <v>88.88888889</v>
      </c>
      <c r="K26" s="26">
        <v>0.66</v>
      </c>
      <c r="L26" s="26">
        <v>89.54888889</v>
      </c>
      <c r="M26" s="26">
        <v>88.15</v>
      </c>
      <c r="N26" s="26">
        <v>2.5</v>
      </c>
      <c r="O26" s="26">
        <v>90.65</v>
      </c>
      <c r="P26" s="26">
        <v>60</v>
      </c>
      <c r="Q26" s="26">
        <v>8.5</v>
      </c>
      <c r="R26" s="26">
        <v>68.5</v>
      </c>
      <c r="S26" s="26">
        <v>60</v>
      </c>
      <c r="T26" s="26">
        <v>14</v>
      </c>
      <c r="U26" s="26">
        <v>74</v>
      </c>
      <c r="V26" s="26">
        <v>88.3191666675</v>
      </c>
      <c r="W26" s="27">
        <v>22</v>
      </c>
      <c r="X26" s="24">
        <v>17</v>
      </c>
      <c r="Y26" s="25" t="s">
        <v>40</v>
      </c>
      <c r="Z26" s="24">
        <v>92</v>
      </c>
      <c r="AA26" s="25" t="s">
        <v>79</v>
      </c>
      <c r="AB26" s="25"/>
      <c r="AC26" s="25"/>
      <c r="AD26" s="28"/>
    </row>
    <row r="27" ht="18" customHeight="1" spans="1:30">
      <c r="A27" s="24" t="s">
        <v>35</v>
      </c>
      <c r="B27" s="24" t="s">
        <v>36</v>
      </c>
      <c r="C27" s="25">
        <v>2024</v>
      </c>
      <c r="D27" s="24" t="s">
        <v>578</v>
      </c>
      <c r="E27" s="24" t="s">
        <v>620</v>
      </c>
      <c r="F27" s="24" t="s">
        <v>621</v>
      </c>
      <c r="G27" s="26">
        <v>86</v>
      </c>
      <c r="H27" s="26">
        <v>7.75</v>
      </c>
      <c r="I27" s="26">
        <v>93.75</v>
      </c>
      <c r="J27" s="26">
        <v>87.21212121</v>
      </c>
      <c r="K27" s="26">
        <v>1.66</v>
      </c>
      <c r="L27" s="26">
        <v>88.87212121</v>
      </c>
      <c r="M27" s="26">
        <v>83.7</v>
      </c>
      <c r="N27" s="26">
        <v>1</v>
      </c>
      <c r="O27" s="26">
        <v>84.7</v>
      </c>
      <c r="P27" s="26">
        <v>60</v>
      </c>
      <c r="Q27" s="26">
        <v>5.5</v>
      </c>
      <c r="R27" s="26">
        <v>65.5</v>
      </c>
      <c r="S27" s="26">
        <v>60</v>
      </c>
      <c r="T27" s="26">
        <v>28.5</v>
      </c>
      <c r="U27" s="26">
        <v>88.5</v>
      </c>
      <c r="V27" s="26">
        <v>87.9640909075</v>
      </c>
      <c r="W27" s="27">
        <v>23</v>
      </c>
      <c r="X27" s="24">
        <v>29</v>
      </c>
      <c r="Y27" s="25" t="s">
        <v>40</v>
      </c>
      <c r="Z27" s="24">
        <v>92</v>
      </c>
      <c r="AA27" s="25" t="s">
        <v>79</v>
      </c>
      <c r="AB27" s="25"/>
      <c r="AC27" s="25"/>
      <c r="AD27" s="28"/>
    </row>
    <row r="28" ht="18" customHeight="1" spans="1:30">
      <c r="A28" s="24" t="s">
        <v>35</v>
      </c>
      <c r="B28" s="24" t="s">
        <v>36</v>
      </c>
      <c r="C28" s="25">
        <v>2024</v>
      </c>
      <c r="D28" s="24" t="s">
        <v>575</v>
      </c>
      <c r="E28" s="24" t="s">
        <v>622</v>
      </c>
      <c r="F28" s="24" t="s">
        <v>623</v>
      </c>
      <c r="G28" s="26">
        <v>86</v>
      </c>
      <c r="H28" s="26">
        <v>4.75</v>
      </c>
      <c r="I28" s="26">
        <v>90.75</v>
      </c>
      <c r="J28" s="26">
        <v>90.909090909899</v>
      </c>
      <c r="K28" s="26">
        <v>0.2</v>
      </c>
      <c r="L28" s="26">
        <v>91.109090909899</v>
      </c>
      <c r="M28" s="26">
        <v>76.5</v>
      </c>
      <c r="N28" s="26">
        <v>0</v>
      </c>
      <c r="O28" s="26">
        <v>76.5</v>
      </c>
      <c r="P28" s="26">
        <v>60</v>
      </c>
      <c r="Q28" s="26">
        <v>0</v>
      </c>
      <c r="R28" s="26">
        <v>60</v>
      </c>
      <c r="S28" s="26">
        <v>60</v>
      </c>
      <c r="T28" s="26">
        <v>14.5</v>
      </c>
      <c r="U28" s="26">
        <v>74.5</v>
      </c>
      <c r="V28" s="26">
        <v>87.9388636369293</v>
      </c>
      <c r="W28" s="27">
        <v>24</v>
      </c>
      <c r="X28" s="24">
        <v>6</v>
      </c>
      <c r="Y28" s="25" t="s">
        <v>40</v>
      </c>
      <c r="Z28" s="24">
        <v>92</v>
      </c>
      <c r="AA28" s="25" t="s">
        <v>79</v>
      </c>
      <c r="AB28" s="25"/>
      <c r="AC28" s="25"/>
      <c r="AD28" s="28"/>
    </row>
    <row r="29" ht="18" customHeight="1" spans="1:30">
      <c r="A29" s="24" t="s">
        <v>35</v>
      </c>
      <c r="B29" s="24" t="s">
        <v>36</v>
      </c>
      <c r="C29" s="24">
        <v>2024</v>
      </c>
      <c r="D29" s="24" t="s">
        <v>575</v>
      </c>
      <c r="E29" s="24" t="s">
        <v>624</v>
      </c>
      <c r="F29" s="24" t="s">
        <v>625</v>
      </c>
      <c r="G29" s="26">
        <v>86</v>
      </c>
      <c r="H29" s="26">
        <v>2.5</v>
      </c>
      <c r="I29" s="26">
        <v>88.5</v>
      </c>
      <c r="J29" s="26">
        <v>87.1111111109091</v>
      </c>
      <c r="K29" s="26">
        <v>3.15</v>
      </c>
      <c r="L29" s="26">
        <v>90.2611111109091</v>
      </c>
      <c r="M29" s="26">
        <v>91.925</v>
      </c>
      <c r="N29" s="26">
        <v>2</v>
      </c>
      <c r="O29" s="26">
        <v>93.925</v>
      </c>
      <c r="P29" s="26">
        <v>60</v>
      </c>
      <c r="Q29" s="26">
        <v>1.5</v>
      </c>
      <c r="R29" s="26">
        <v>61.5</v>
      </c>
      <c r="S29" s="26">
        <v>60</v>
      </c>
      <c r="T29" s="26">
        <v>13</v>
      </c>
      <c r="U29" s="26">
        <v>73</v>
      </c>
      <c r="V29" s="26">
        <v>87.8790277776364</v>
      </c>
      <c r="W29" s="27">
        <v>25</v>
      </c>
      <c r="X29" s="24">
        <v>30</v>
      </c>
      <c r="Y29" s="25" t="s">
        <v>40</v>
      </c>
      <c r="Z29" s="24">
        <v>92</v>
      </c>
      <c r="AA29" s="25" t="s">
        <v>79</v>
      </c>
      <c r="AB29" s="25"/>
      <c r="AC29" s="25"/>
      <c r="AD29" s="28"/>
    </row>
    <row r="30" ht="18" customHeight="1" spans="1:30">
      <c r="A30" s="24" t="s">
        <v>35</v>
      </c>
      <c r="B30" s="24" t="s">
        <v>36</v>
      </c>
      <c r="C30" s="24">
        <v>2024</v>
      </c>
      <c r="D30" s="24" t="s">
        <v>578</v>
      </c>
      <c r="E30" s="24" t="s">
        <v>626</v>
      </c>
      <c r="F30" s="24" t="s">
        <v>627</v>
      </c>
      <c r="G30" s="26">
        <v>86</v>
      </c>
      <c r="H30" s="26">
        <v>4.75</v>
      </c>
      <c r="I30" s="26">
        <v>90.75</v>
      </c>
      <c r="J30" s="26">
        <v>89.26262626</v>
      </c>
      <c r="K30" s="26">
        <v>0.25</v>
      </c>
      <c r="L30" s="26">
        <v>89.51262626</v>
      </c>
      <c r="M30" s="26">
        <v>81.85</v>
      </c>
      <c r="N30" s="26">
        <v>0</v>
      </c>
      <c r="O30" s="26">
        <v>81.85</v>
      </c>
      <c r="P30" s="26">
        <v>60</v>
      </c>
      <c r="Q30" s="26">
        <v>2</v>
      </c>
      <c r="R30" s="26">
        <v>62</v>
      </c>
      <c r="S30" s="26">
        <v>60</v>
      </c>
      <c r="T30" s="26">
        <v>26.5</v>
      </c>
      <c r="U30" s="26">
        <v>86.5</v>
      </c>
      <c r="V30" s="26">
        <v>87.726969695</v>
      </c>
      <c r="W30" s="27">
        <v>26</v>
      </c>
      <c r="X30" s="24">
        <v>14</v>
      </c>
      <c r="Y30" s="25" t="s">
        <v>40</v>
      </c>
      <c r="Z30" s="24">
        <v>92</v>
      </c>
      <c r="AA30" s="25" t="s">
        <v>79</v>
      </c>
      <c r="AB30" s="25"/>
      <c r="AC30" s="25"/>
      <c r="AD30" s="28"/>
    </row>
    <row r="31" ht="18" customHeight="1" spans="1:30">
      <c r="A31" s="24" t="s">
        <v>35</v>
      </c>
      <c r="B31" s="24" t="s">
        <v>36</v>
      </c>
      <c r="C31" s="25">
        <v>2024</v>
      </c>
      <c r="D31" s="24" t="s">
        <v>578</v>
      </c>
      <c r="E31" s="24" t="s">
        <v>628</v>
      </c>
      <c r="F31" s="24" t="s">
        <v>629</v>
      </c>
      <c r="G31" s="26">
        <v>86</v>
      </c>
      <c r="H31" s="26">
        <v>8.5</v>
      </c>
      <c r="I31" s="26">
        <v>94.5</v>
      </c>
      <c r="J31" s="26">
        <v>87.03030303</v>
      </c>
      <c r="K31" s="26">
        <v>1.37</v>
      </c>
      <c r="L31" s="26">
        <v>88.40030303</v>
      </c>
      <c r="M31" s="26">
        <v>93.4</v>
      </c>
      <c r="N31" s="26">
        <v>4.25</v>
      </c>
      <c r="O31" s="26">
        <v>97.65</v>
      </c>
      <c r="P31" s="26">
        <v>60</v>
      </c>
      <c r="Q31" s="26">
        <v>0</v>
      </c>
      <c r="R31" s="26">
        <v>60</v>
      </c>
      <c r="S31" s="26">
        <v>60</v>
      </c>
      <c r="T31" s="26">
        <v>12</v>
      </c>
      <c r="U31" s="26">
        <v>72</v>
      </c>
      <c r="V31" s="26">
        <v>87.2327272725</v>
      </c>
      <c r="W31" s="27">
        <v>27</v>
      </c>
      <c r="X31" s="24">
        <v>31</v>
      </c>
      <c r="Y31" s="25" t="s">
        <v>40</v>
      </c>
      <c r="Z31" s="24">
        <v>92</v>
      </c>
      <c r="AA31" s="25" t="s">
        <v>79</v>
      </c>
      <c r="AB31" s="25"/>
      <c r="AC31" s="25"/>
      <c r="AD31" s="28"/>
    </row>
    <row r="32" ht="18" customHeight="1" spans="1:30">
      <c r="A32" s="24" t="s">
        <v>35</v>
      </c>
      <c r="B32" s="24" t="s">
        <v>36</v>
      </c>
      <c r="C32" s="24">
        <v>2024</v>
      </c>
      <c r="D32" s="24" t="s">
        <v>575</v>
      </c>
      <c r="E32" s="24" t="s">
        <v>630</v>
      </c>
      <c r="F32" s="24" t="s">
        <v>631</v>
      </c>
      <c r="G32" s="26">
        <v>86</v>
      </c>
      <c r="H32" s="26">
        <v>12.25</v>
      </c>
      <c r="I32" s="26">
        <v>98.25</v>
      </c>
      <c r="J32" s="26">
        <v>87.2121212111111</v>
      </c>
      <c r="K32" s="26">
        <v>0.275</v>
      </c>
      <c r="L32" s="26">
        <v>87.4871212111111</v>
      </c>
      <c r="M32" s="26">
        <v>78.45</v>
      </c>
      <c r="N32" s="26">
        <v>0</v>
      </c>
      <c r="O32" s="26">
        <v>78.45</v>
      </c>
      <c r="P32" s="26">
        <v>60</v>
      </c>
      <c r="Q32" s="26">
        <v>3.5</v>
      </c>
      <c r="R32" s="26">
        <v>63.5</v>
      </c>
      <c r="S32" s="26">
        <v>60</v>
      </c>
      <c r="T32" s="26">
        <v>22</v>
      </c>
      <c r="U32" s="26">
        <v>82</v>
      </c>
      <c r="V32" s="26">
        <v>87.1759848477778</v>
      </c>
      <c r="W32" s="27">
        <v>28</v>
      </c>
      <c r="X32" s="24">
        <v>28</v>
      </c>
      <c r="Y32" s="25" t="s">
        <v>40</v>
      </c>
      <c r="Z32" s="24">
        <v>92</v>
      </c>
      <c r="AA32" s="25" t="s">
        <v>79</v>
      </c>
      <c r="AB32" s="25"/>
      <c r="AC32" s="25"/>
      <c r="AD32" s="28"/>
    </row>
    <row r="33" ht="18" customHeight="1" spans="1:30">
      <c r="A33" s="24" t="s">
        <v>35</v>
      </c>
      <c r="B33" s="24" t="s">
        <v>36</v>
      </c>
      <c r="C33" s="25">
        <v>2024</v>
      </c>
      <c r="D33" s="24" t="s">
        <v>578</v>
      </c>
      <c r="E33" s="24" t="s">
        <v>632</v>
      </c>
      <c r="F33" s="24" t="s">
        <v>633</v>
      </c>
      <c r="G33" s="26">
        <v>86</v>
      </c>
      <c r="H33" s="26">
        <v>2.5</v>
      </c>
      <c r="I33" s="26">
        <v>88.5</v>
      </c>
      <c r="J33" s="26">
        <v>88.7979798</v>
      </c>
      <c r="K33" s="26">
        <v>0.3</v>
      </c>
      <c r="L33" s="26">
        <v>89.0979798</v>
      </c>
      <c r="M33" s="26">
        <v>82.8</v>
      </c>
      <c r="N33" s="26">
        <v>0</v>
      </c>
      <c r="O33" s="26">
        <v>82.8</v>
      </c>
      <c r="P33" s="26">
        <v>60</v>
      </c>
      <c r="Q33" s="26">
        <v>0</v>
      </c>
      <c r="R33" s="26">
        <v>60</v>
      </c>
      <c r="S33" s="26">
        <v>60</v>
      </c>
      <c r="T33" s="26">
        <v>21</v>
      </c>
      <c r="U33" s="26">
        <v>81</v>
      </c>
      <c r="V33" s="26">
        <v>86.86348485</v>
      </c>
      <c r="W33" s="27">
        <v>29</v>
      </c>
      <c r="X33" s="24">
        <v>18</v>
      </c>
      <c r="Y33" s="25" t="s">
        <v>40</v>
      </c>
      <c r="Z33" s="24">
        <v>92</v>
      </c>
      <c r="AA33" s="25" t="s">
        <v>79</v>
      </c>
      <c r="AB33" s="25"/>
      <c r="AC33" s="25"/>
      <c r="AD33" s="28"/>
    </row>
    <row r="34" ht="18" customHeight="1" spans="1:30">
      <c r="A34" s="24" t="s">
        <v>35</v>
      </c>
      <c r="B34" s="24" t="s">
        <v>36</v>
      </c>
      <c r="C34" s="24">
        <v>2024</v>
      </c>
      <c r="D34" s="24" t="s">
        <v>575</v>
      </c>
      <c r="E34" s="24" t="s">
        <v>634</v>
      </c>
      <c r="F34" s="24" t="s">
        <v>635</v>
      </c>
      <c r="G34" s="26">
        <v>86</v>
      </c>
      <c r="H34" s="26">
        <v>2</v>
      </c>
      <c r="I34" s="26">
        <v>88</v>
      </c>
      <c r="J34" s="26">
        <v>87.2929292912121</v>
      </c>
      <c r="K34" s="26">
        <v>2.15</v>
      </c>
      <c r="L34" s="26">
        <v>89.4429292912121</v>
      </c>
      <c r="M34" s="26">
        <v>83.7</v>
      </c>
      <c r="N34" s="26">
        <v>0</v>
      </c>
      <c r="O34" s="26">
        <v>83.7</v>
      </c>
      <c r="P34" s="26">
        <v>60</v>
      </c>
      <c r="Q34" s="26">
        <v>0</v>
      </c>
      <c r="R34" s="26">
        <v>60</v>
      </c>
      <c r="S34" s="26">
        <v>60</v>
      </c>
      <c r="T34" s="26">
        <v>12</v>
      </c>
      <c r="U34" s="26">
        <v>72</v>
      </c>
      <c r="V34" s="26">
        <v>86.5950505038485</v>
      </c>
      <c r="W34" s="27">
        <v>30</v>
      </c>
      <c r="X34" s="24">
        <v>26</v>
      </c>
      <c r="Y34" s="25" t="s">
        <v>40</v>
      </c>
      <c r="Z34" s="24">
        <v>92</v>
      </c>
      <c r="AA34" s="25" t="s">
        <v>79</v>
      </c>
      <c r="AB34" s="25"/>
      <c r="AC34" s="25"/>
      <c r="AD34" s="28"/>
    </row>
    <row r="35" ht="18" customHeight="1" spans="1:30">
      <c r="A35" s="24" t="s">
        <v>35</v>
      </c>
      <c r="B35" s="24" t="s">
        <v>36</v>
      </c>
      <c r="C35" s="24">
        <v>2024</v>
      </c>
      <c r="D35" s="24" t="s">
        <v>578</v>
      </c>
      <c r="E35" s="24" t="s">
        <v>636</v>
      </c>
      <c r="F35" s="24" t="s">
        <v>637</v>
      </c>
      <c r="G35" s="26">
        <v>86</v>
      </c>
      <c r="H35" s="26">
        <v>1.5</v>
      </c>
      <c r="I35" s="26">
        <v>87.5</v>
      </c>
      <c r="J35" s="26">
        <v>86.02020202</v>
      </c>
      <c r="K35" s="26">
        <v>2.45</v>
      </c>
      <c r="L35" s="26">
        <v>88.47020202</v>
      </c>
      <c r="M35" s="26">
        <v>77.65</v>
      </c>
      <c r="N35" s="26">
        <v>0</v>
      </c>
      <c r="O35" s="26">
        <v>77.65</v>
      </c>
      <c r="P35" s="26">
        <v>60</v>
      </c>
      <c r="Q35" s="26">
        <v>2</v>
      </c>
      <c r="R35" s="26">
        <v>62</v>
      </c>
      <c r="S35" s="26">
        <v>60</v>
      </c>
      <c r="T35" s="26">
        <v>27.25</v>
      </c>
      <c r="U35" s="26">
        <v>87.25</v>
      </c>
      <c r="V35" s="26">
        <v>86.447651515</v>
      </c>
      <c r="W35" s="27">
        <v>31</v>
      </c>
      <c r="X35" s="24">
        <v>34</v>
      </c>
      <c r="Y35" s="25" t="s">
        <v>40</v>
      </c>
      <c r="Z35" s="24">
        <v>92</v>
      </c>
      <c r="AA35" s="25" t="s">
        <v>79</v>
      </c>
      <c r="AB35" s="25"/>
      <c r="AC35" s="25"/>
      <c r="AD35" s="28"/>
    </row>
    <row r="36" ht="18" customHeight="1" spans="1:30">
      <c r="A36" s="24" t="s">
        <v>35</v>
      </c>
      <c r="B36" s="24" t="s">
        <v>36</v>
      </c>
      <c r="C36" s="25">
        <v>2024</v>
      </c>
      <c r="D36" s="24" t="s">
        <v>578</v>
      </c>
      <c r="E36" s="24" t="s">
        <v>638</v>
      </c>
      <c r="F36" s="24" t="s">
        <v>639</v>
      </c>
      <c r="G36" s="26">
        <v>86</v>
      </c>
      <c r="H36" s="26">
        <v>1.5</v>
      </c>
      <c r="I36" s="26">
        <v>87.5</v>
      </c>
      <c r="J36" s="26">
        <v>87.81818182</v>
      </c>
      <c r="K36" s="26">
        <v>1.7</v>
      </c>
      <c r="L36" s="26">
        <v>89.51818182</v>
      </c>
      <c r="M36" s="26">
        <v>80.7</v>
      </c>
      <c r="N36" s="26">
        <v>0</v>
      </c>
      <c r="O36" s="26">
        <v>80.7</v>
      </c>
      <c r="P36" s="26">
        <v>60</v>
      </c>
      <c r="Q36" s="26">
        <v>0</v>
      </c>
      <c r="R36" s="26">
        <v>60</v>
      </c>
      <c r="S36" s="26">
        <v>60</v>
      </c>
      <c r="T36" s="26">
        <v>9</v>
      </c>
      <c r="U36" s="26">
        <v>69</v>
      </c>
      <c r="V36" s="26">
        <v>86.373636365</v>
      </c>
      <c r="W36" s="27">
        <v>32</v>
      </c>
      <c r="X36" s="24">
        <v>24</v>
      </c>
      <c r="Y36" s="25" t="s">
        <v>40</v>
      </c>
      <c r="Z36" s="24">
        <v>92</v>
      </c>
      <c r="AA36" s="25" t="s">
        <v>79</v>
      </c>
      <c r="AB36" s="25"/>
      <c r="AC36" s="25"/>
      <c r="AD36" s="28"/>
    </row>
    <row r="37" ht="18" customHeight="1" spans="1:30">
      <c r="A37" s="24" t="s">
        <v>35</v>
      </c>
      <c r="B37" s="24" t="s">
        <v>36</v>
      </c>
      <c r="C37" s="24">
        <v>2024</v>
      </c>
      <c r="D37" s="24" t="s">
        <v>575</v>
      </c>
      <c r="E37" s="24" t="s">
        <v>640</v>
      </c>
      <c r="F37" s="24" t="s">
        <v>641</v>
      </c>
      <c r="G37" s="26">
        <v>86</v>
      </c>
      <c r="H37" s="26">
        <v>8</v>
      </c>
      <c r="I37" s="26">
        <v>94</v>
      </c>
      <c r="J37" s="26">
        <v>87.979797979596</v>
      </c>
      <c r="K37" s="26">
        <v>0</v>
      </c>
      <c r="L37" s="26">
        <v>87.979797979596</v>
      </c>
      <c r="M37" s="26">
        <v>76.15</v>
      </c>
      <c r="N37" s="26">
        <v>1</v>
      </c>
      <c r="O37" s="26">
        <v>77.15</v>
      </c>
      <c r="P37" s="26">
        <v>60</v>
      </c>
      <c r="Q37" s="26">
        <v>1</v>
      </c>
      <c r="R37" s="26">
        <v>61</v>
      </c>
      <c r="S37" s="26">
        <v>60</v>
      </c>
      <c r="T37" s="26">
        <v>11.5</v>
      </c>
      <c r="U37" s="26">
        <v>71.5</v>
      </c>
      <c r="V37" s="26">
        <v>86.1683585857172</v>
      </c>
      <c r="W37" s="27">
        <v>33</v>
      </c>
      <c r="X37" s="24">
        <v>22</v>
      </c>
      <c r="Y37" s="25" t="s">
        <v>40</v>
      </c>
      <c r="Z37" s="24">
        <v>92</v>
      </c>
      <c r="AA37" s="25" t="s">
        <v>79</v>
      </c>
      <c r="AB37" s="25"/>
      <c r="AC37" s="25"/>
      <c r="AD37" s="28"/>
    </row>
    <row r="38" ht="18" customHeight="1" spans="1:30">
      <c r="A38" s="24" t="s">
        <v>35</v>
      </c>
      <c r="B38" s="24" t="s">
        <v>36</v>
      </c>
      <c r="C38" s="25">
        <v>2024</v>
      </c>
      <c r="D38" s="24" t="s">
        <v>578</v>
      </c>
      <c r="E38" s="24" t="s">
        <v>642</v>
      </c>
      <c r="F38" s="24" t="s">
        <v>643</v>
      </c>
      <c r="G38" s="26">
        <v>86</v>
      </c>
      <c r="H38" s="26">
        <v>14.5</v>
      </c>
      <c r="I38" s="26">
        <v>100</v>
      </c>
      <c r="J38" s="26">
        <v>85.15151515</v>
      </c>
      <c r="K38" s="26">
        <v>0.35</v>
      </c>
      <c r="L38" s="26">
        <v>85.50151515</v>
      </c>
      <c r="M38" s="26">
        <v>91.35</v>
      </c>
      <c r="N38" s="26">
        <v>5.5</v>
      </c>
      <c r="O38" s="26">
        <v>96.85</v>
      </c>
      <c r="P38" s="26">
        <v>60</v>
      </c>
      <c r="Q38" s="26">
        <v>6</v>
      </c>
      <c r="R38" s="26">
        <v>66</v>
      </c>
      <c r="S38" s="26">
        <v>60</v>
      </c>
      <c r="T38" s="26">
        <v>11.5</v>
      </c>
      <c r="U38" s="26">
        <v>71.5</v>
      </c>
      <c r="V38" s="26">
        <v>85.8436363625</v>
      </c>
      <c r="W38" s="27">
        <v>34</v>
      </c>
      <c r="X38" s="24">
        <v>39</v>
      </c>
      <c r="Y38" s="25" t="s">
        <v>40</v>
      </c>
      <c r="Z38" s="24">
        <v>92</v>
      </c>
      <c r="AA38" s="25" t="s">
        <v>79</v>
      </c>
      <c r="AB38" s="25"/>
      <c r="AC38" s="25"/>
      <c r="AD38" s="28"/>
    </row>
    <row r="39" ht="18" customHeight="1" spans="1:30">
      <c r="A39" s="24" t="s">
        <v>35</v>
      </c>
      <c r="B39" s="24" t="s">
        <v>36</v>
      </c>
      <c r="C39" s="24">
        <v>2024</v>
      </c>
      <c r="D39" s="24" t="s">
        <v>575</v>
      </c>
      <c r="E39" s="24" t="s">
        <v>644</v>
      </c>
      <c r="F39" s="24" t="s">
        <v>645</v>
      </c>
      <c r="G39" s="26">
        <v>86</v>
      </c>
      <c r="H39" s="26">
        <v>7.25</v>
      </c>
      <c r="I39" s="26">
        <v>93.25</v>
      </c>
      <c r="J39" s="26">
        <v>85.2626262638384</v>
      </c>
      <c r="K39" s="26">
        <v>1.5</v>
      </c>
      <c r="L39" s="26">
        <v>86.7626262638384</v>
      </c>
      <c r="M39" s="26">
        <v>74.3</v>
      </c>
      <c r="N39" s="26">
        <v>0</v>
      </c>
      <c r="O39" s="26">
        <v>74.3</v>
      </c>
      <c r="P39" s="26">
        <v>60</v>
      </c>
      <c r="Q39" s="26">
        <v>5.5</v>
      </c>
      <c r="R39" s="26">
        <v>65.5</v>
      </c>
      <c r="S39" s="26">
        <v>60</v>
      </c>
      <c r="T39" s="26">
        <v>19</v>
      </c>
      <c r="U39" s="26">
        <v>79</v>
      </c>
      <c r="V39" s="26">
        <v>85.6613383846869</v>
      </c>
      <c r="W39" s="27">
        <v>35</v>
      </c>
      <c r="X39" s="24">
        <v>38</v>
      </c>
      <c r="Y39" s="25" t="s">
        <v>40</v>
      </c>
      <c r="Z39" s="24">
        <v>92</v>
      </c>
      <c r="AA39" s="25" t="s">
        <v>79</v>
      </c>
      <c r="AB39" s="25"/>
      <c r="AC39" s="25"/>
      <c r="AD39" s="28"/>
    </row>
    <row r="40" ht="18" customHeight="1" spans="1:30">
      <c r="A40" s="24" t="s">
        <v>35</v>
      </c>
      <c r="B40" s="24" t="s">
        <v>36</v>
      </c>
      <c r="C40" s="24">
        <v>2024</v>
      </c>
      <c r="D40" s="24" t="s">
        <v>578</v>
      </c>
      <c r="E40" s="24" t="s">
        <v>646</v>
      </c>
      <c r="F40" s="24" t="s">
        <v>647</v>
      </c>
      <c r="G40" s="26">
        <v>86</v>
      </c>
      <c r="H40" s="26">
        <v>3</v>
      </c>
      <c r="I40" s="26">
        <v>89</v>
      </c>
      <c r="J40" s="26">
        <v>86.47474747</v>
      </c>
      <c r="K40" s="26">
        <v>2</v>
      </c>
      <c r="L40" s="26">
        <v>88.47474747</v>
      </c>
      <c r="M40" s="26">
        <v>74.05</v>
      </c>
      <c r="N40" s="26">
        <v>0</v>
      </c>
      <c r="O40" s="26">
        <v>74.05</v>
      </c>
      <c r="P40" s="26">
        <v>60</v>
      </c>
      <c r="Q40" s="26">
        <v>0</v>
      </c>
      <c r="R40" s="26">
        <v>60</v>
      </c>
      <c r="S40" s="26">
        <v>60</v>
      </c>
      <c r="T40" s="26">
        <v>11</v>
      </c>
      <c r="U40" s="26">
        <v>71</v>
      </c>
      <c r="V40" s="26">
        <v>85.5085606025</v>
      </c>
      <c r="W40" s="27">
        <v>36</v>
      </c>
      <c r="X40" s="24">
        <v>32</v>
      </c>
      <c r="Y40" s="25" t="s">
        <v>40</v>
      </c>
      <c r="Z40" s="24">
        <v>92</v>
      </c>
      <c r="AA40" s="25" t="s">
        <v>79</v>
      </c>
      <c r="AB40" s="25"/>
      <c r="AC40" s="25"/>
      <c r="AD40" s="28"/>
    </row>
    <row r="41" ht="18" customHeight="1" spans="1:30">
      <c r="A41" s="24" t="s">
        <v>35</v>
      </c>
      <c r="B41" s="24" t="s">
        <v>36</v>
      </c>
      <c r="C41" s="25">
        <v>2024</v>
      </c>
      <c r="D41" s="24" t="s">
        <v>578</v>
      </c>
      <c r="E41" s="24" t="s">
        <v>648</v>
      </c>
      <c r="F41" s="24" t="s">
        <v>649</v>
      </c>
      <c r="G41" s="26">
        <v>86</v>
      </c>
      <c r="H41" s="26">
        <v>6.5</v>
      </c>
      <c r="I41" s="26">
        <v>92.5</v>
      </c>
      <c r="J41" s="26">
        <v>85.08080808</v>
      </c>
      <c r="K41" s="26">
        <v>1.4</v>
      </c>
      <c r="L41" s="26">
        <v>86.48080808</v>
      </c>
      <c r="M41" s="26">
        <v>87.35</v>
      </c>
      <c r="N41" s="26">
        <v>0</v>
      </c>
      <c r="O41" s="26">
        <v>87.35</v>
      </c>
      <c r="P41" s="26">
        <v>60</v>
      </c>
      <c r="Q41" s="26">
        <v>0.5</v>
      </c>
      <c r="R41" s="26">
        <v>60.5</v>
      </c>
      <c r="S41" s="26">
        <v>60</v>
      </c>
      <c r="T41" s="26">
        <v>19.5</v>
      </c>
      <c r="U41" s="26">
        <v>79.5</v>
      </c>
      <c r="V41" s="26">
        <v>85.47810606</v>
      </c>
      <c r="W41" s="27">
        <v>37</v>
      </c>
      <c r="X41" s="24">
        <v>40</v>
      </c>
      <c r="Y41" s="25" t="s">
        <v>40</v>
      </c>
      <c r="Z41" s="24">
        <v>92</v>
      </c>
      <c r="AA41" s="25"/>
      <c r="AB41" s="25"/>
      <c r="AC41" s="25"/>
      <c r="AD41" s="28"/>
    </row>
    <row r="42" ht="18" customHeight="1" spans="1:30">
      <c r="A42" s="24" t="s">
        <v>35</v>
      </c>
      <c r="B42" s="24" t="s">
        <v>36</v>
      </c>
      <c r="C42" s="25">
        <v>2024</v>
      </c>
      <c r="D42" s="24" t="s">
        <v>575</v>
      </c>
      <c r="E42" s="24" t="s">
        <v>650</v>
      </c>
      <c r="F42" s="24" t="s">
        <v>651</v>
      </c>
      <c r="G42" s="26">
        <v>86</v>
      </c>
      <c r="H42" s="26">
        <v>5</v>
      </c>
      <c r="I42" s="26">
        <v>91</v>
      </c>
      <c r="J42" s="26">
        <v>84.898989899495</v>
      </c>
      <c r="K42" s="26">
        <v>1.63</v>
      </c>
      <c r="L42" s="26">
        <v>86.528989899495</v>
      </c>
      <c r="M42" s="26">
        <v>82.4</v>
      </c>
      <c r="N42" s="26">
        <v>0</v>
      </c>
      <c r="O42" s="26">
        <v>82.4</v>
      </c>
      <c r="P42" s="26">
        <v>60</v>
      </c>
      <c r="Q42" s="26">
        <v>2.5</v>
      </c>
      <c r="R42" s="26">
        <v>62.5</v>
      </c>
      <c r="S42" s="26">
        <v>60</v>
      </c>
      <c r="T42" s="26">
        <v>17</v>
      </c>
      <c r="U42" s="26">
        <v>77</v>
      </c>
      <c r="V42" s="26">
        <v>85.3152929296465</v>
      </c>
      <c r="W42" s="27">
        <v>38</v>
      </c>
      <c r="X42" s="24">
        <v>41</v>
      </c>
      <c r="Y42" s="25" t="s">
        <v>40</v>
      </c>
      <c r="Z42" s="24">
        <v>92</v>
      </c>
      <c r="AA42" s="25"/>
      <c r="AB42" s="25"/>
      <c r="AC42" s="25"/>
      <c r="AD42" s="28"/>
    </row>
    <row r="43" ht="18" customHeight="1" spans="1:30">
      <c r="A43" s="24" t="s">
        <v>35</v>
      </c>
      <c r="B43" s="24" t="s">
        <v>36</v>
      </c>
      <c r="C43" s="25">
        <v>2024</v>
      </c>
      <c r="D43" s="24" t="s">
        <v>575</v>
      </c>
      <c r="E43" s="24" t="s">
        <v>652</v>
      </c>
      <c r="F43" s="24" t="s">
        <v>653</v>
      </c>
      <c r="G43" s="26">
        <v>86</v>
      </c>
      <c r="H43" s="26">
        <v>2</v>
      </c>
      <c r="I43" s="26">
        <v>88</v>
      </c>
      <c r="J43" s="26">
        <v>85.3737373735354</v>
      </c>
      <c r="K43" s="26">
        <v>1.45</v>
      </c>
      <c r="L43" s="26">
        <v>86.8237373735354</v>
      </c>
      <c r="M43" s="26">
        <v>83.65</v>
      </c>
      <c r="N43" s="26">
        <v>3</v>
      </c>
      <c r="O43" s="26">
        <v>86.65</v>
      </c>
      <c r="P43" s="26">
        <v>60</v>
      </c>
      <c r="Q43" s="26">
        <v>0</v>
      </c>
      <c r="R43" s="26">
        <v>60</v>
      </c>
      <c r="S43" s="26">
        <v>60</v>
      </c>
      <c r="T43" s="26">
        <v>16.5</v>
      </c>
      <c r="U43" s="26">
        <v>76.5</v>
      </c>
      <c r="V43" s="26">
        <v>85.1341161614748</v>
      </c>
      <c r="W43" s="27">
        <v>39</v>
      </c>
      <c r="X43" s="24">
        <v>36</v>
      </c>
      <c r="Y43" s="25" t="s">
        <v>40</v>
      </c>
      <c r="Z43" s="24">
        <v>92</v>
      </c>
      <c r="AA43" s="25"/>
      <c r="AB43" s="25"/>
      <c r="AC43" s="25"/>
      <c r="AD43" s="28"/>
    </row>
    <row r="44" ht="18" customHeight="1" spans="1:30">
      <c r="A44" s="24" t="s">
        <v>35</v>
      </c>
      <c r="B44" s="24" t="s">
        <v>36</v>
      </c>
      <c r="C44" s="25">
        <v>2024</v>
      </c>
      <c r="D44" s="24" t="s">
        <v>575</v>
      </c>
      <c r="E44" s="24" t="s">
        <v>654</v>
      </c>
      <c r="F44" s="24" t="s">
        <v>655</v>
      </c>
      <c r="G44" s="26">
        <v>86</v>
      </c>
      <c r="H44" s="26">
        <v>2.5</v>
      </c>
      <c r="I44" s="26">
        <v>88.5</v>
      </c>
      <c r="J44" s="26">
        <v>86.3333333340404</v>
      </c>
      <c r="K44" s="26">
        <v>1.2</v>
      </c>
      <c r="L44" s="26">
        <v>87.5333333340404</v>
      </c>
      <c r="M44" s="26">
        <v>67.8</v>
      </c>
      <c r="N44" s="26">
        <v>0</v>
      </c>
      <c r="O44" s="26">
        <v>67.8</v>
      </c>
      <c r="P44" s="26">
        <v>60</v>
      </c>
      <c r="Q44" s="26">
        <v>0</v>
      </c>
      <c r="R44" s="26">
        <v>60</v>
      </c>
      <c r="S44" s="26">
        <v>60</v>
      </c>
      <c r="T44" s="26">
        <v>0</v>
      </c>
      <c r="U44" s="26">
        <v>60</v>
      </c>
      <c r="V44" s="26">
        <v>83.9383333338283</v>
      </c>
      <c r="W44" s="27">
        <v>40</v>
      </c>
      <c r="X44" s="24">
        <v>33</v>
      </c>
      <c r="Y44" s="25" t="s">
        <v>40</v>
      </c>
      <c r="Z44" s="24">
        <v>92</v>
      </c>
      <c r="AA44" s="25"/>
      <c r="AB44" s="25"/>
      <c r="AC44" s="25"/>
      <c r="AD44" s="28"/>
    </row>
    <row r="45" ht="18" customHeight="1" spans="1:30">
      <c r="A45" s="24" t="s">
        <v>35</v>
      </c>
      <c r="B45" s="24" t="s">
        <v>36</v>
      </c>
      <c r="C45" s="25">
        <v>2024</v>
      </c>
      <c r="D45" s="24" t="s">
        <v>575</v>
      </c>
      <c r="E45" s="24" t="s">
        <v>656</v>
      </c>
      <c r="F45" s="24" t="s">
        <v>657</v>
      </c>
      <c r="G45" s="26">
        <v>86</v>
      </c>
      <c r="H45" s="26">
        <v>2</v>
      </c>
      <c r="I45" s="26">
        <v>88</v>
      </c>
      <c r="J45" s="26">
        <v>83.6565656570707</v>
      </c>
      <c r="K45" s="26">
        <v>1.35</v>
      </c>
      <c r="L45" s="26">
        <v>85.0065656570707</v>
      </c>
      <c r="M45" s="26">
        <v>88.4</v>
      </c>
      <c r="N45" s="26">
        <v>1</v>
      </c>
      <c r="O45" s="26">
        <v>89.4</v>
      </c>
      <c r="P45" s="26">
        <v>60</v>
      </c>
      <c r="Q45" s="26">
        <v>0</v>
      </c>
      <c r="R45" s="26">
        <v>60</v>
      </c>
      <c r="S45" s="26">
        <v>60</v>
      </c>
      <c r="T45" s="26">
        <v>12</v>
      </c>
      <c r="U45" s="26">
        <v>72</v>
      </c>
      <c r="V45" s="26">
        <v>83.7745959599495</v>
      </c>
      <c r="W45" s="27">
        <v>41</v>
      </c>
      <c r="X45" s="24">
        <v>44</v>
      </c>
      <c r="Y45" s="25" t="s">
        <v>40</v>
      </c>
      <c r="Z45" s="24">
        <v>92</v>
      </c>
      <c r="AA45" s="25"/>
      <c r="AB45" s="25"/>
      <c r="AC45" s="25"/>
      <c r="AD45" s="28"/>
    </row>
    <row r="46" ht="18" customHeight="1" spans="1:30">
      <c r="A46" s="24" t="s">
        <v>35</v>
      </c>
      <c r="B46" s="24" t="s">
        <v>36</v>
      </c>
      <c r="C46" s="25">
        <v>2024</v>
      </c>
      <c r="D46" s="24" t="s">
        <v>575</v>
      </c>
      <c r="E46" s="24" t="s">
        <v>658</v>
      </c>
      <c r="F46" s="24" t="s">
        <v>659</v>
      </c>
      <c r="G46" s="26">
        <v>86</v>
      </c>
      <c r="H46" s="26">
        <v>3</v>
      </c>
      <c r="I46" s="26">
        <v>89</v>
      </c>
      <c r="J46" s="26">
        <v>83.7474747461616</v>
      </c>
      <c r="K46" s="26">
        <v>1.4</v>
      </c>
      <c r="L46" s="26">
        <v>85.1474747461616</v>
      </c>
      <c r="M46" s="26">
        <v>78.35</v>
      </c>
      <c r="N46" s="26">
        <v>0</v>
      </c>
      <c r="O46" s="26">
        <v>78.35</v>
      </c>
      <c r="P46" s="26">
        <v>60</v>
      </c>
      <c r="Q46" s="26">
        <v>0</v>
      </c>
      <c r="R46" s="26">
        <v>60</v>
      </c>
      <c r="S46" s="26">
        <v>60</v>
      </c>
      <c r="T46" s="26">
        <v>11.5</v>
      </c>
      <c r="U46" s="26">
        <v>71.5</v>
      </c>
      <c r="V46" s="26">
        <v>83.4457323223131</v>
      </c>
      <c r="W46" s="27">
        <v>42</v>
      </c>
      <c r="X46" s="24">
        <v>43</v>
      </c>
      <c r="Y46" s="25" t="s">
        <v>40</v>
      </c>
      <c r="Z46" s="24">
        <v>92</v>
      </c>
      <c r="AA46" s="25"/>
      <c r="AB46" s="25"/>
      <c r="AC46" s="25"/>
      <c r="AD46" s="28"/>
    </row>
    <row r="47" ht="18" customHeight="1" spans="1:30">
      <c r="A47" s="24" t="s">
        <v>35</v>
      </c>
      <c r="B47" s="24" t="s">
        <v>36</v>
      </c>
      <c r="C47" s="24">
        <v>2024</v>
      </c>
      <c r="D47" s="24" t="s">
        <v>575</v>
      </c>
      <c r="E47" s="24" t="s">
        <v>660</v>
      </c>
      <c r="F47" s="24" t="s">
        <v>661</v>
      </c>
      <c r="G47" s="26">
        <v>86</v>
      </c>
      <c r="H47" s="26">
        <v>2</v>
      </c>
      <c r="I47" s="26">
        <v>88</v>
      </c>
      <c r="J47" s="26">
        <v>85.272727270303</v>
      </c>
      <c r="K47" s="26">
        <v>0</v>
      </c>
      <c r="L47" s="26">
        <v>85.272727270303</v>
      </c>
      <c r="M47" s="26">
        <v>67.25</v>
      </c>
      <c r="N47" s="26">
        <v>0</v>
      </c>
      <c r="O47" s="26">
        <v>67.25</v>
      </c>
      <c r="P47" s="26">
        <v>60</v>
      </c>
      <c r="Q47" s="26">
        <v>0</v>
      </c>
      <c r="R47" s="26">
        <v>60</v>
      </c>
      <c r="S47" s="26">
        <v>60</v>
      </c>
      <c r="T47" s="26">
        <v>21</v>
      </c>
      <c r="U47" s="26">
        <v>81</v>
      </c>
      <c r="V47" s="26">
        <v>83.3034090892121</v>
      </c>
      <c r="W47" s="27">
        <v>43</v>
      </c>
      <c r="X47" s="24">
        <v>37</v>
      </c>
      <c r="Y47" s="25" t="s">
        <v>40</v>
      </c>
      <c r="Z47" s="24">
        <v>92</v>
      </c>
      <c r="AA47" s="25"/>
      <c r="AB47" s="25"/>
      <c r="AC47" s="25"/>
      <c r="AD47" s="28"/>
    </row>
    <row r="48" ht="18" customHeight="1" spans="1:30">
      <c r="A48" s="24" t="s">
        <v>35</v>
      </c>
      <c r="B48" s="24" t="s">
        <v>36</v>
      </c>
      <c r="C48" s="24">
        <v>2024</v>
      </c>
      <c r="D48" s="24" t="s">
        <v>578</v>
      </c>
      <c r="E48" s="24" t="s">
        <v>662</v>
      </c>
      <c r="F48" s="24" t="s">
        <v>663</v>
      </c>
      <c r="G48" s="26">
        <v>86</v>
      </c>
      <c r="H48" s="26">
        <v>8.5</v>
      </c>
      <c r="I48" s="26">
        <v>94.5</v>
      </c>
      <c r="J48" s="26">
        <v>82.64646465</v>
      </c>
      <c r="K48" s="26">
        <v>1.15</v>
      </c>
      <c r="L48" s="26">
        <v>83.79646465</v>
      </c>
      <c r="M48" s="26">
        <v>80.9</v>
      </c>
      <c r="N48" s="26">
        <v>0</v>
      </c>
      <c r="O48" s="26">
        <v>80.9</v>
      </c>
      <c r="P48" s="26">
        <v>60</v>
      </c>
      <c r="Q48" s="26">
        <v>2.5</v>
      </c>
      <c r="R48" s="26">
        <v>62.5</v>
      </c>
      <c r="S48" s="26">
        <v>60</v>
      </c>
      <c r="T48" s="26">
        <v>16.5</v>
      </c>
      <c r="U48" s="26">
        <v>76.5</v>
      </c>
      <c r="V48" s="26">
        <v>83.2923484875</v>
      </c>
      <c r="W48" s="27">
        <v>44</v>
      </c>
      <c r="X48" s="24">
        <v>48</v>
      </c>
      <c r="Y48" s="25" t="s">
        <v>40</v>
      </c>
      <c r="Z48" s="24">
        <v>92</v>
      </c>
      <c r="AA48" s="25"/>
      <c r="AB48" s="25"/>
      <c r="AC48" s="25"/>
      <c r="AD48" s="28"/>
    </row>
    <row r="49" ht="18" customHeight="1" spans="1:30">
      <c r="A49" s="24" t="s">
        <v>35</v>
      </c>
      <c r="B49" s="24" t="s">
        <v>36</v>
      </c>
      <c r="C49" s="25">
        <v>2024</v>
      </c>
      <c r="D49" s="24" t="s">
        <v>578</v>
      </c>
      <c r="E49" s="24" t="s">
        <v>664</v>
      </c>
      <c r="F49" s="24" t="s">
        <v>665</v>
      </c>
      <c r="G49" s="26">
        <v>86</v>
      </c>
      <c r="H49" s="26">
        <v>3</v>
      </c>
      <c r="I49" s="26">
        <v>89</v>
      </c>
      <c r="J49" s="26">
        <v>82.01010101</v>
      </c>
      <c r="K49" s="26">
        <v>1.2</v>
      </c>
      <c r="L49" s="26">
        <v>83.21010101</v>
      </c>
      <c r="M49" s="26">
        <v>84.8</v>
      </c>
      <c r="N49" s="26">
        <v>2</v>
      </c>
      <c r="O49" s="26">
        <v>86.8</v>
      </c>
      <c r="P49" s="26">
        <v>60</v>
      </c>
      <c r="Q49" s="26">
        <v>2.5</v>
      </c>
      <c r="R49" s="26">
        <v>62.5</v>
      </c>
      <c r="S49" s="26">
        <v>60</v>
      </c>
      <c r="T49" s="26">
        <v>15.5</v>
      </c>
      <c r="U49" s="26">
        <v>75.5</v>
      </c>
      <c r="V49" s="26">
        <v>82.5475757575</v>
      </c>
      <c r="W49" s="27">
        <v>45</v>
      </c>
      <c r="X49" s="24">
        <v>51</v>
      </c>
      <c r="Y49" s="25" t="s">
        <v>40</v>
      </c>
      <c r="Z49" s="24">
        <v>92</v>
      </c>
      <c r="AA49" s="25"/>
      <c r="AB49" s="25"/>
      <c r="AC49" s="25"/>
      <c r="AD49" s="28"/>
    </row>
    <row r="50" ht="18" customHeight="1" spans="1:30">
      <c r="A50" s="24" t="s">
        <v>35</v>
      </c>
      <c r="B50" s="24" t="s">
        <v>36</v>
      </c>
      <c r="C50" s="25">
        <v>2024</v>
      </c>
      <c r="D50" s="24" t="s">
        <v>575</v>
      </c>
      <c r="E50" s="24" t="s">
        <v>666</v>
      </c>
      <c r="F50" s="24" t="s">
        <v>667</v>
      </c>
      <c r="G50" s="26">
        <v>86</v>
      </c>
      <c r="H50" s="26">
        <v>2.75</v>
      </c>
      <c r="I50" s="26">
        <v>88.75</v>
      </c>
      <c r="J50" s="26">
        <v>83.9191919211111</v>
      </c>
      <c r="K50" s="26">
        <v>0.05</v>
      </c>
      <c r="L50" s="26">
        <v>83.9691919211111</v>
      </c>
      <c r="M50" s="26">
        <v>74.3</v>
      </c>
      <c r="N50" s="26">
        <v>1</v>
      </c>
      <c r="O50" s="26">
        <v>75.3</v>
      </c>
      <c r="P50" s="26">
        <v>60</v>
      </c>
      <c r="Q50" s="26">
        <v>0</v>
      </c>
      <c r="R50" s="26">
        <v>60</v>
      </c>
      <c r="S50" s="26">
        <v>60</v>
      </c>
      <c r="T50" s="26">
        <v>12.5</v>
      </c>
      <c r="U50" s="26">
        <v>72.5</v>
      </c>
      <c r="V50" s="26">
        <v>82.4809343447778</v>
      </c>
      <c r="W50" s="27">
        <v>46</v>
      </c>
      <c r="X50" s="24">
        <v>42</v>
      </c>
      <c r="Y50" s="25" t="s">
        <v>40</v>
      </c>
      <c r="Z50" s="24">
        <v>92</v>
      </c>
      <c r="AA50" s="25"/>
      <c r="AB50" s="25"/>
      <c r="AC50" s="25"/>
      <c r="AD50" s="28"/>
    </row>
    <row r="51" ht="18" customHeight="1" spans="1:30">
      <c r="A51" s="24" t="s">
        <v>35</v>
      </c>
      <c r="B51" s="24" t="s">
        <v>36</v>
      </c>
      <c r="C51" s="24">
        <v>2024</v>
      </c>
      <c r="D51" s="24" t="s">
        <v>575</v>
      </c>
      <c r="E51" s="24" t="s">
        <v>668</v>
      </c>
      <c r="F51" s="24" t="s">
        <v>669</v>
      </c>
      <c r="G51" s="26">
        <v>86</v>
      </c>
      <c r="H51" s="26">
        <v>3.5</v>
      </c>
      <c r="I51" s="26">
        <v>89.5</v>
      </c>
      <c r="J51" s="26">
        <v>83.3232323235353</v>
      </c>
      <c r="K51" s="26">
        <v>0.25</v>
      </c>
      <c r="L51" s="26">
        <v>83.5732323235353</v>
      </c>
      <c r="M51" s="26">
        <v>75.95</v>
      </c>
      <c r="N51" s="26">
        <v>0</v>
      </c>
      <c r="O51" s="26">
        <v>75.95</v>
      </c>
      <c r="P51" s="26">
        <v>60</v>
      </c>
      <c r="Q51" s="26">
        <v>1</v>
      </c>
      <c r="R51" s="26">
        <v>61</v>
      </c>
      <c r="S51" s="26">
        <v>60</v>
      </c>
      <c r="T51" s="26">
        <v>12</v>
      </c>
      <c r="U51" s="26">
        <v>72</v>
      </c>
      <c r="V51" s="26">
        <v>82.3737626264747</v>
      </c>
      <c r="W51" s="27">
        <v>47</v>
      </c>
      <c r="X51" s="24">
        <v>46</v>
      </c>
      <c r="Y51" s="25" t="s">
        <v>40</v>
      </c>
      <c r="Z51" s="24">
        <v>92</v>
      </c>
      <c r="AA51" s="25"/>
      <c r="AB51" s="25"/>
      <c r="AC51" s="25"/>
      <c r="AD51" s="28"/>
    </row>
    <row r="52" ht="18" customHeight="1" spans="1:30">
      <c r="A52" s="24" t="s">
        <v>35</v>
      </c>
      <c r="B52" s="24" t="s">
        <v>36</v>
      </c>
      <c r="C52" s="25">
        <v>2024</v>
      </c>
      <c r="D52" s="24" t="s">
        <v>578</v>
      </c>
      <c r="E52" s="24" t="s">
        <v>670</v>
      </c>
      <c r="F52" s="24" t="s">
        <v>671</v>
      </c>
      <c r="G52" s="26">
        <v>86</v>
      </c>
      <c r="H52" s="26">
        <v>5.5</v>
      </c>
      <c r="I52" s="26">
        <v>91.5</v>
      </c>
      <c r="J52" s="26">
        <v>79.94949495</v>
      </c>
      <c r="K52" s="26">
        <v>1.4</v>
      </c>
      <c r="L52" s="26">
        <v>81.34949495</v>
      </c>
      <c r="M52" s="26">
        <v>78.6</v>
      </c>
      <c r="N52" s="26">
        <v>0</v>
      </c>
      <c r="O52" s="26">
        <v>78.6</v>
      </c>
      <c r="P52" s="26">
        <v>60</v>
      </c>
      <c r="Q52" s="26">
        <v>0</v>
      </c>
      <c r="R52" s="26">
        <v>60</v>
      </c>
      <c r="S52" s="26">
        <v>60</v>
      </c>
      <c r="T52" s="26">
        <v>38.5</v>
      </c>
      <c r="U52" s="26">
        <v>98.5</v>
      </c>
      <c r="V52" s="26">
        <v>82.0171212125</v>
      </c>
      <c r="W52" s="27">
        <v>48</v>
      </c>
      <c r="X52" s="24">
        <v>61</v>
      </c>
      <c r="Y52" s="25" t="s">
        <v>40</v>
      </c>
      <c r="Z52" s="24">
        <v>92</v>
      </c>
      <c r="AA52" s="25"/>
      <c r="AB52" s="25" t="s">
        <v>412</v>
      </c>
      <c r="AC52" s="25"/>
      <c r="AD52" s="28"/>
    </row>
    <row r="53" ht="18" customHeight="1" spans="1:30">
      <c r="A53" s="24" t="s">
        <v>35</v>
      </c>
      <c r="B53" s="24" t="s">
        <v>36</v>
      </c>
      <c r="C53" s="24">
        <v>2024</v>
      </c>
      <c r="D53" s="24" t="s">
        <v>575</v>
      </c>
      <c r="E53" s="24" t="s">
        <v>672</v>
      </c>
      <c r="F53" s="24" t="s">
        <v>673</v>
      </c>
      <c r="G53" s="26">
        <v>86</v>
      </c>
      <c r="H53" s="26">
        <v>2.5</v>
      </c>
      <c r="I53" s="26">
        <v>88.5</v>
      </c>
      <c r="J53" s="26">
        <v>82.7171717154545</v>
      </c>
      <c r="K53" s="26">
        <v>0</v>
      </c>
      <c r="L53" s="26">
        <v>82.7171717154545</v>
      </c>
      <c r="M53" s="26">
        <v>78.65</v>
      </c>
      <c r="N53" s="26">
        <v>0</v>
      </c>
      <c r="O53" s="26">
        <v>78.65</v>
      </c>
      <c r="P53" s="26">
        <v>60</v>
      </c>
      <c r="Q53" s="26">
        <v>1</v>
      </c>
      <c r="R53" s="26">
        <v>61</v>
      </c>
      <c r="S53" s="26">
        <v>60</v>
      </c>
      <c r="T53" s="26">
        <v>12.75</v>
      </c>
      <c r="U53" s="26">
        <v>72.75</v>
      </c>
      <c r="V53" s="26">
        <v>81.7970202008182</v>
      </c>
      <c r="W53" s="27">
        <v>49</v>
      </c>
      <c r="X53" s="24">
        <v>47</v>
      </c>
      <c r="Y53" s="25" t="s">
        <v>40</v>
      </c>
      <c r="Z53" s="24">
        <v>92</v>
      </c>
      <c r="AA53" s="25"/>
      <c r="AB53" s="25"/>
      <c r="AC53" s="25"/>
      <c r="AD53" s="28"/>
    </row>
    <row r="54" ht="18" customHeight="1" spans="1:30">
      <c r="A54" s="24" t="s">
        <v>35</v>
      </c>
      <c r="B54" s="24" t="s">
        <v>36</v>
      </c>
      <c r="C54" s="25">
        <v>2024</v>
      </c>
      <c r="D54" s="24" t="s">
        <v>578</v>
      </c>
      <c r="E54" s="24" t="s">
        <v>674</v>
      </c>
      <c r="F54" s="24" t="s">
        <v>675</v>
      </c>
      <c r="G54" s="26">
        <v>86</v>
      </c>
      <c r="H54" s="26">
        <v>0</v>
      </c>
      <c r="I54" s="26">
        <v>86</v>
      </c>
      <c r="J54" s="26">
        <v>83.39393939</v>
      </c>
      <c r="K54" s="26">
        <v>0</v>
      </c>
      <c r="L54" s="26">
        <v>83.39393939</v>
      </c>
      <c r="M54" s="26">
        <v>84.65</v>
      </c>
      <c r="N54" s="26">
        <v>3</v>
      </c>
      <c r="O54" s="26">
        <v>87.65</v>
      </c>
      <c r="P54" s="26">
        <v>60</v>
      </c>
      <c r="Q54" s="26">
        <v>0</v>
      </c>
      <c r="R54" s="26">
        <v>60</v>
      </c>
      <c r="S54" s="26">
        <v>60</v>
      </c>
      <c r="T54" s="26">
        <v>2</v>
      </c>
      <c r="U54" s="26">
        <v>62</v>
      </c>
      <c r="V54" s="26">
        <v>81.6279545425</v>
      </c>
      <c r="W54" s="27">
        <v>50</v>
      </c>
      <c r="X54" s="24">
        <v>45</v>
      </c>
      <c r="Y54" s="25" t="s">
        <v>40</v>
      </c>
      <c r="Z54" s="24">
        <v>92</v>
      </c>
      <c r="AA54" s="25"/>
      <c r="AB54" s="25"/>
      <c r="AC54" s="25"/>
      <c r="AD54" s="28"/>
    </row>
    <row r="55" ht="18" customHeight="1" spans="1:30">
      <c r="A55" s="24" t="s">
        <v>35</v>
      </c>
      <c r="B55" s="24" t="s">
        <v>36</v>
      </c>
      <c r="C55" s="25">
        <v>2024</v>
      </c>
      <c r="D55" s="24" t="s">
        <v>575</v>
      </c>
      <c r="E55" s="24" t="s">
        <v>676</v>
      </c>
      <c r="F55" s="24" t="s">
        <v>677</v>
      </c>
      <c r="G55" s="26">
        <v>86</v>
      </c>
      <c r="H55" s="26">
        <v>2.5</v>
      </c>
      <c r="I55" s="26">
        <v>88.5</v>
      </c>
      <c r="J55" s="26">
        <v>81.7878787884848</v>
      </c>
      <c r="K55" s="26">
        <v>1</v>
      </c>
      <c r="L55" s="26">
        <v>82.7878787884848</v>
      </c>
      <c r="M55" s="26">
        <v>79.45</v>
      </c>
      <c r="N55" s="26">
        <v>0</v>
      </c>
      <c r="O55" s="26">
        <v>79.45</v>
      </c>
      <c r="P55" s="26">
        <v>60</v>
      </c>
      <c r="Q55" s="26">
        <v>0</v>
      </c>
      <c r="R55" s="26">
        <v>60</v>
      </c>
      <c r="S55" s="26">
        <v>60</v>
      </c>
      <c r="T55" s="26">
        <v>6</v>
      </c>
      <c r="U55" s="26">
        <v>66</v>
      </c>
      <c r="V55" s="26">
        <v>81.4990151519394</v>
      </c>
      <c r="W55" s="27">
        <v>51</v>
      </c>
      <c r="X55" s="24">
        <v>52</v>
      </c>
      <c r="Y55" s="25" t="s">
        <v>40</v>
      </c>
      <c r="Z55" s="24">
        <v>92</v>
      </c>
      <c r="AA55" s="25"/>
      <c r="AB55" s="25"/>
      <c r="AC55" s="25"/>
      <c r="AD55" s="28"/>
    </row>
    <row r="56" ht="18" customHeight="1" spans="1:30">
      <c r="A56" s="24" t="s">
        <v>35</v>
      </c>
      <c r="B56" s="24" t="s">
        <v>36</v>
      </c>
      <c r="C56" s="25">
        <v>2024</v>
      </c>
      <c r="D56" s="24" t="s">
        <v>575</v>
      </c>
      <c r="E56" s="24" t="s">
        <v>678</v>
      </c>
      <c r="F56" s="24" t="s">
        <v>679</v>
      </c>
      <c r="G56" s="26">
        <v>86</v>
      </c>
      <c r="H56" s="26">
        <v>3</v>
      </c>
      <c r="I56" s="26">
        <v>89</v>
      </c>
      <c r="J56" s="26">
        <v>82.4242424243434</v>
      </c>
      <c r="K56" s="26">
        <v>0</v>
      </c>
      <c r="L56" s="26">
        <v>82.4242424243434</v>
      </c>
      <c r="M56" s="26">
        <v>79.2</v>
      </c>
      <c r="N56" s="26">
        <v>0</v>
      </c>
      <c r="O56" s="26">
        <v>79.2</v>
      </c>
      <c r="P56" s="26">
        <v>60</v>
      </c>
      <c r="Q56" s="26">
        <v>0</v>
      </c>
      <c r="R56" s="26">
        <v>60</v>
      </c>
      <c r="S56" s="26">
        <v>60</v>
      </c>
      <c r="T56" s="26">
        <v>6.5</v>
      </c>
      <c r="U56" s="26">
        <v>66.5</v>
      </c>
      <c r="V56" s="26">
        <v>81.3319696970404</v>
      </c>
      <c r="W56" s="27">
        <v>52</v>
      </c>
      <c r="X56" s="24">
        <v>50</v>
      </c>
      <c r="Y56" s="25" t="s">
        <v>40</v>
      </c>
      <c r="Z56" s="24">
        <v>92</v>
      </c>
      <c r="AA56" s="25"/>
      <c r="AB56" s="25"/>
      <c r="AC56" s="25"/>
      <c r="AD56" s="28"/>
    </row>
    <row r="57" ht="18" customHeight="1" spans="1:30">
      <c r="A57" s="24" t="s">
        <v>35</v>
      </c>
      <c r="B57" s="24" t="s">
        <v>36</v>
      </c>
      <c r="C57" s="25">
        <v>2024</v>
      </c>
      <c r="D57" s="24" t="s">
        <v>575</v>
      </c>
      <c r="E57" s="24" t="s">
        <v>680</v>
      </c>
      <c r="F57" s="24" t="s">
        <v>681</v>
      </c>
      <c r="G57" s="26">
        <v>86</v>
      </c>
      <c r="H57" s="26">
        <v>2</v>
      </c>
      <c r="I57" s="26">
        <v>88</v>
      </c>
      <c r="J57" s="26">
        <v>80.6969696970707</v>
      </c>
      <c r="K57" s="26">
        <v>1.2</v>
      </c>
      <c r="L57" s="26">
        <v>81.8969696970707</v>
      </c>
      <c r="M57" s="26">
        <v>74.45</v>
      </c>
      <c r="N57" s="26">
        <v>0</v>
      </c>
      <c r="O57" s="26">
        <v>74.45</v>
      </c>
      <c r="P57" s="26">
        <v>60</v>
      </c>
      <c r="Q57" s="26">
        <v>1.5</v>
      </c>
      <c r="R57" s="26">
        <v>61.5</v>
      </c>
      <c r="S57" s="26">
        <v>60</v>
      </c>
      <c r="T57" s="26">
        <v>15</v>
      </c>
      <c r="U57" s="26">
        <v>75</v>
      </c>
      <c r="V57" s="26">
        <v>81.0753787879495</v>
      </c>
      <c r="W57" s="27">
        <v>53</v>
      </c>
      <c r="X57" s="24">
        <v>57</v>
      </c>
      <c r="Y57" s="25" t="s">
        <v>40</v>
      </c>
      <c r="Z57" s="24">
        <v>92</v>
      </c>
      <c r="AA57" s="25"/>
      <c r="AB57" s="25"/>
      <c r="AC57" s="25"/>
      <c r="AD57" s="28"/>
    </row>
    <row r="58" ht="18" customHeight="1" spans="1:30">
      <c r="A58" s="24" t="s">
        <v>35</v>
      </c>
      <c r="B58" s="24" t="s">
        <v>36</v>
      </c>
      <c r="C58" s="24">
        <v>2024</v>
      </c>
      <c r="D58" s="24" t="s">
        <v>575</v>
      </c>
      <c r="E58" s="24" t="s">
        <v>682</v>
      </c>
      <c r="F58" s="24" t="s">
        <v>683</v>
      </c>
      <c r="G58" s="26">
        <v>86</v>
      </c>
      <c r="H58" s="26">
        <v>2.5</v>
      </c>
      <c r="I58" s="26">
        <v>88.5</v>
      </c>
      <c r="J58" s="26">
        <v>79.3232323227273</v>
      </c>
      <c r="K58" s="26">
        <v>1.2</v>
      </c>
      <c r="L58" s="26">
        <v>80.5232323227273</v>
      </c>
      <c r="M58" s="26">
        <v>85.4</v>
      </c>
      <c r="N58" s="26">
        <v>2</v>
      </c>
      <c r="O58" s="26">
        <v>87.4</v>
      </c>
      <c r="P58" s="26">
        <v>60</v>
      </c>
      <c r="Q58" s="26">
        <v>0</v>
      </c>
      <c r="R58" s="26">
        <v>60</v>
      </c>
      <c r="S58" s="26">
        <v>60</v>
      </c>
      <c r="T58" s="26">
        <v>16</v>
      </c>
      <c r="U58" s="26">
        <v>76</v>
      </c>
      <c r="V58" s="26">
        <v>80.8112626259091</v>
      </c>
      <c r="W58" s="27">
        <v>54</v>
      </c>
      <c r="X58" s="24">
        <v>64</v>
      </c>
      <c r="Y58" s="25" t="s">
        <v>40</v>
      </c>
      <c r="Z58" s="24">
        <v>92</v>
      </c>
      <c r="AA58" s="25"/>
      <c r="AB58" s="25"/>
      <c r="AC58" s="25"/>
      <c r="AD58" s="28"/>
    </row>
    <row r="59" ht="18" customHeight="1" spans="1:30">
      <c r="A59" s="24" t="s">
        <v>35</v>
      </c>
      <c r="B59" s="24" t="s">
        <v>36</v>
      </c>
      <c r="C59" s="25">
        <v>2024</v>
      </c>
      <c r="D59" s="24" t="s">
        <v>578</v>
      </c>
      <c r="E59" s="24" t="s">
        <v>684</v>
      </c>
      <c r="F59" s="24" t="s">
        <v>685</v>
      </c>
      <c r="G59" s="26">
        <v>86</v>
      </c>
      <c r="H59" s="26">
        <v>1</v>
      </c>
      <c r="I59" s="26">
        <v>87</v>
      </c>
      <c r="J59" s="26">
        <v>79.88888889</v>
      </c>
      <c r="K59" s="26">
        <v>1.2</v>
      </c>
      <c r="L59" s="26">
        <v>81.08888889</v>
      </c>
      <c r="M59" s="26">
        <v>85.35</v>
      </c>
      <c r="N59" s="26">
        <v>0</v>
      </c>
      <c r="O59" s="26">
        <v>85.35</v>
      </c>
      <c r="P59" s="26">
        <v>60</v>
      </c>
      <c r="Q59" s="26">
        <v>0</v>
      </c>
      <c r="R59" s="26">
        <v>60</v>
      </c>
      <c r="S59" s="26">
        <v>60</v>
      </c>
      <c r="T59" s="26">
        <v>16.5</v>
      </c>
      <c r="U59" s="26">
        <v>76.5</v>
      </c>
      <c r="V59" s="26">
        <v>80.6091666675</v>
      </c>
      <c r="W59" s="27">
        <v>55</v>
      </c>
      <c r="X59" s="24">
        <v>62</v>
      </c>
      <c r="Y59" s="25" t="s">
        <v>40</v>
      </c>
      <c r="Z59" s="24">
        <v>92</v>
      </c>
      <c r="AA59" s="25"/>
      <c r="AB59" s="25"/>
      <c r="AC59" s="25"/>
      <c r="AD59" s="28"/>
    </row>
    <row r="60" ht="18" customHeight="1" spans="1:30">
      <c r="A60" s="24" t="s">
        <v>35</v>
      </c>
      <c r="B60" s="24" t="s">
        <v>36</v>
      </c>
      <c r="C60" s="24">
        <v>2024</v>
      </c>
      <c r="D60" s="24" t="s">
        <v>575</v>
      </c>
      <c r="E60" s="24" t="s">
        <v>686</v>
      </c>
      <c r="F60" s="24" t="s">
        <v>687</v>
      </c>
      <c r="G60" s="26">
        <v>86</v>
      </c>
      <c r="H60" s="26">
        <v>2</v>
      </c>
      <c r="I60" s="26">
        <v>88</v>
      </c>
      <c r="J60" s="26">
        <v>80.7676767663636</v>
      </c>
      <c r="K60" s="26">
        <v>0</v>
      </c>
      <c r="L60" s="26">
        <v>80.7676767663636</v>
      </c>
      <c r="M60" s="26">
        <v>79.45</v>
      </c>
      <c r="N60" s="26">
        <v>0</v>
      </c>
      <c r="O60" s="26">
        <v>79.45</v>
      </c>
      <c r="P60" s="26">
        <v>60</v>
      </c>
      <c r="Q60" s="26">
        <v>0</v>
      </c>
      <c r="R60" s="26">
        <v>60</v>
      </c>
      <c r="S60" s="26">
        <v>60</v>
      </c>
      <c r="T60" s="26">
        <v>16</v>
      </c>
      <c r="U60" s="26">
        <v>76</v>
      </c>
      <c r="V60" s="26">
        <v>80.5098737364545</v>
      </c>
      <c r="W60" s="27">
        <v>56</v>
      </c>
      <c r="X60" s="24">
        <v>56</v>
      </c>
      <c r="Y60" s="25" t="s">
        <v>40</v>
      </c>
      <c r="Z60" s="24">
        <v>92</v>
      </c>
      <c r="AA60" s="25"/>
      <c r="AB60" s="25"/>
      <c r="AC60" s="25"/>
      <c r="AD60" s="28"/>
    </row>
    <row r="61" ht="18" customHeight="1" spans="1:30">
      <c r="A61" s="24" t="s">
        <v>35</v>
      </c>
      <c r="B61" s="24" t="s">
        <v>36</v>
      </c>
      <c r="C61" s="25">
        <v>2024</v>
      </c>
      <c r="D61" s="24" t="s">
        <v>578</v>
      </c>
      <c r="E61" s="24" t="s">
        <v>688</v>
      </c>
      <c r="F61" s="24" t="s">
        <v>689</v>
      </c>
      <c r="G61" s="26">
        <v>86</v>
      </c>
      <c r="H61" s="26">
        <v>1.75</v>
      </c>
      <c r="I61" s="26">
        <v>87.75</v>
      </c>
      <c r="J61" s="26">
        <v>81.13131313</v>
      </c>
      <c r="K61" s="26">
        <v>0</v>
      </c>
      <c r="L61" s="26">
        <v>81.13131313</v>
      </c>
      <c r="M61" s="26">
        <v>75.05</v>
      </c>
      <c r="N61" s="26">
        <v>0</v>
      </c>
      <c r="O61" s="26">
        <v>75.05</v>
      </c>
      <c r="P61" s="26">
        <v>60</v>
      </c>
      <c r="Q61" s="26">
        <v>3.5</v>
      </c>
      <c r="R61" s="26">
        <v>63.5</v>
      </c>
      <c r="S61" s="26">
        <v>60</v>
      </c>
      <c r="T61" s="26">
        <v>18.5</v>
      </c>
      <c r="U61" s="26">
        <v>78.5</v>
      </c>
      <c r="V61" s="26">
        <v>80.4759848475</v>
      </c>
      <c r="W61" s="27">
        <v>57</v>
      </c>
      <c r="X61" s="24">
        <v>53</v>
      </c>
      <c r="Y61" s="25" t="s">
        <v>40</v>
      </c>
      <c r="Z61" s="24">
        <v>92</v>
      </c>
      <c r="AA61" s="25"/>
      <c r="AB61" s="25"/>
      <c r="AC61" s="25"/>
      <c r="AD61" s="28"/>
    </row>
    <row r="62" ht="18" customHeight="1" spans="1:30">
      <c r="A62" s="24" t="s">
        <v>35</v>
      </c>
      <c r="B62" s="24" t="s">
        <v>36</v>
      </c>
      <c r="C62" s="25">
        <v>2024</v>
      </c>
      <c r="D62" s="24" t="s">
        <v>575</v>
      </c>
      <c r="E62" s="24" t="s">
        <v>690</v>
      </c>
      <c r="F62" s="24" t="s">
        <v>691</v>
      </c>
      <c r="G62" s="26">
        <v>86</v>
      </c>
      <c r="H62" s="26">
        <v>3</v>
      </c>
      <c r="I62" s="26">
        <v>89</v>
      </c>
      <c r="J62" s="26">
        <v>80.0808080822222</v>
      </c>
      <c r="K62" s="26">
        <v>1.2</v>
      </c>
      <c r="L62" s="26">
        <v>81.2808080822222</v>
      </c>
      <c r="M62" s="26">
        <v>80.8</v>
      </c>
      <c r="N62" s="26">
        <v>0</v>
      </c>
      <c r="O62" s="26">
        <v>80.8</v>
      </c>
      <c r="P62" s="26">
        <v>60</v>
      </c>
      <c r="Q62" s="26">
        <v>1</v>
      </c>
      <c r="R62" s="26">
        <v>61</v>
      </c>
      <c r="S62" s="26">
        <v>60</v>
      </c>
      <c r="T62" s="26">
        <v>0</v>
      </c>
      <c r="U62" s="26">
        <v>60</v>
      </c>
      <c r="V62" s="26">
        <v>80.3365656575555</v>
      </c>
      <c r="W62" s="27">
        <v>58</v>
      </c>
      <c r="X62" s="24">
        <v>60</v>
      </c>
      <c r="Y62" s="25" t="s">
        <v>40</v>
      </c>
      <c r="Z62" s="24">
        <v>92</v>
      </c>
      <c r="AA62" s="25"/>
      <c r="AB62" s="25"/>
      <c r="AC62" s="25"/>
      <c r="AD62" s="28"/>
    </row>
    <row r="63" ht="18" customHeight="1" spans="1:30">
      <c r="A63" s="24" t="s">
        <v>35</v>
      </c>
      <c r="B63" s="24" t="s">
        <v>36</v>
      </c>
      <c r="C63" s="25">
        <v>2024</v>
      </c>
      <c r="D63" s="24" t="s">
        <v>575</v>
      </c>
      <c r="E63" s="24" t="s">
        <v>692</v>
      </c>
      <c r="F63" s="24" t="s">
        <v>693</v>
      </c>
      <c r="G63" s="26">
        <v>86</v>
      </c>
      <c r="H63" s="26">
        <v>2.5</v>
      </c>
      <c r="I63" s="26">
        <v>88.5</v>
      </c>
      <c r="J63" s="26">
        <v>80.818181819495</v>
      </c>
      <c r="K63" s="26">
        <v>0.1</v>
      </c>
      <c r="L63" s="26">
        <v>80.918181819495</v>
      </c>
      <c r="M63" s="26">
        <v>70.7</v>
      </c>
      <c r="N63" s="26">
        <v>0</v>
      </c>
      <c r="O63" s="26">
        <v>70.7</v>
      </c>
      <c r="P63" s="26">
        <v>60</v>
      </c>
      <c r="Q63" s="26">
        <v>0</v>
      </c>
      <c r="R63" s="26">
        <v>60</v>
      </c>
      <c r="S63" s="26">
        <v>60</v>
      </c>
      <c r="T63" s="26">
        <v>17</v>
      </c>
      <c r="U63" s="26">
        <v>77</v>
      </c>
      <c r="V63" s="26">
        <v>80.3027272736465</v>
      </c>
      <c r="W63" s="27">
        <v>59</v>
      </c>
      <c r="X63" s="24">
        <v>54</v>
      </c>
      <c r="Y63" s="25" t="s">
        <v>40</v>
      </c>
      <c r="Z63" s="24">
        <v>92</v>
      </c>
      <c r="AA63" s="25"/>
      <c r="AB63" s="25"/>
      <c r="AC63" s="25"/>
      <c r="AD63" s="28"/>
    </row>
    <row r="64" ht="18" customHeight="1" spans="1:30">
      <c r="A64" s="24" t="s">
        <v>35</v>
      </c>
      <c r="B64" s="24" t="s">
        <v>36</v>
      </c>
      <c r="C64" s="24">
        <v>2024</v>
      </c>
      <c r="D64" s="24" t="s">
        <v>575</v>
      </c>
      <c r="E64" s="24" t="s">
        <v>694</v>
      </c>
      <c r="F64" s="24" t="s">
        <v>695</v>
      </c>
      <c r="G64" s="26">
        <v>86</v>
      </c>
      <c r="H64" s="26">
        <v>0</v>
      </c>
      <c r="I64" s="26">
        <v>86</v>
      </c>
      <c r="J64" s="26">
        <v>82.4848484872727</v>
      </c>
      <c r="K64" s="26">
        <v>0</v>
      </c>
      <c r="L64" s="26">
        <v>82.4848484872727</v>
      </c>
      <c r="M64" s="26">
        <v>60.95</v>
      </c>
      <c r="N64" s="26">
        <v>0</v>
      </c>
      <c r="O64" s="26">
        <v>60.95</v>
      </c>
      <c r="P64" s="26">
        <v>60</v>
      </c>
      <c r="Q64" s="26">
        <v>0</v>
      </c>
      <c r="R64" s="26">
        <v>60</v>
      </c>
      <c r="S64" s="26">
        <v>60</v>
      </c>
      <c r="T64" s="26">
        <v>10</v>
      </c>
      <c r="U64" s="26">
        <v>70</v>
      </c>
      <c r="V64" s="26">
        <v>80.1868939410909</v>
      </c>
      <c r="W64" s="27">
        <v>60</v>
      </c>
      <c r="X64" s="24">
        <v>49</v>
      </c>
      <c r="Y64" s="25" t="s">
        <v>141</v>
      </c>
      <c r="Z64" s="24">
        <v>92</v>
      </c>
      <c r="AA64" s="25" t="s">
        <v>145</v>
      </c>
      <c r="AB64" s="25"/>
      <c r="AC64" s="25"/>
      <c r="AD64" s="28"/>
    </row>
    <row r="65" ht="18" customHeight="1" spans="1:30">
      <c r="A65" s="24" t="s">
        <v>35</v>
      </c>
      <c r="B65" s="24" t="s">
        <v>36</v>
      </c>
      <c r="C65" s="24">
        <v>2024</v>
      </c>
      <c r="D65" s="24" t="s">
        <v>578</v>
      </c>
      <c r="E65" s="24" t="s">
        <v>696</v>
      </c>
      <c r="F65" s="24" t="s">
        <v>697</v>
      </c>
      <c r="G65" s="26">
        <v>86</v>
      </c>
      <c r="H65" s="26">
        <v>0.5</v>
      </c>
      <c r="I65" s="26">
        <v>86.5</v>
      </c>
      <c r="J65" s="26">
        <v>80.67676768</v>
      </c>
      <c r="K65" s="26">
        <v>1.2</v>
      </c>
      <c r="L65" s="26">
        <v>81.87676768</v>
      </c>
      <c r="M65" s="26">
        <v>79.85</v>
      </c>
      <c r="N65" s="26">
        <v>0</v>
      </c>
      <c r="O65" s="26">
        <v>79.85</v>
      </c>
      <c r="P65" s="26">
        <v>60</v>
      </c>
      <c r="Q65" s="26">
        <v>0</v>
      </c>
      <c r="R65" s="26">
        <v>60</v>
      </c>
      <c r="S65" s="26">
        <v>60</v>
      </c>
      <c r="T65" s="26">
        <v>0</v>
      </c>
      <c r="U65" s="26">
        <v>60</v>
      </c>
      <c r="V65" s="26">
        <v>80.05007576</v>
      </c>
      <c r="W65" s="27">
        <v>61</v>
      </c>
      <c r="X65" s="24">
        <v>58</v>
      </c>
      <c r="Y65" s="25" t="s">
        <v>141</v>
      </c>
      <c r="Z65" s="24">
        <v>92</v>
      </c>
      <c r="AA65" s="25" t="s">
        <v>142</v>
      </c>
      <c r="AB65" s="25"/>
      <c r="AC65" s="25"/>
      <c r="AD65" s="28"/>
    </row>
    <row r="66" ht="18" customHeight="1" spans="1:30">
      <c r="A66" s="24" t="s">
        <v>35</v>
      </c>
      <c r="B66" s="24" t="s">
        <v>36</v>
      </c>
      <c r="C66" s="25">
        <v>2024</v>
      </c>
      <c r="D66" s="24" t="s">
        <v>578</v>
      </c>
      <c r="E66" s="24" t="s">
        <v>698</v>
      </c>
      <c r="F66" s="24" t="s">
        <v>699</v>
      </c>
      <c r="G66" s="26">
        <v>86</v>
      </c>
      <c r="H66" s="26">
        <v>0</v>
      </c>
      <c r="I66" s="26">
        <v>86</v>
      </c>
      <c r="J66" s="26">
        <v>80.77777778</v>
      </c>
      <c r="K66" s="26">
        <v>0</v>
      </c>
      <c r="L66" s="26">
        <v>80.77777778</v>
      </c>
      <c r="M66" s="26">
        <v>88.65</v>
      </c>
      <c r="N66" s="26">
        <v>0</v>
      </c>
      <c r="O66" s="26">
        <v>88.65</v>
      </c>
      <c r="P66" s="26">
        <v>60</v>
      </c>
      <c r="Q66" s="26">
        <v>0</v>
      </c>
      <c r="R66" s="26">
        <v>60</v>
      </c>
      <c r="S66" s="26">
        <v>60</v>
      </c>
      <c r="T66" s="26">
        <v>6</v>
      </c>
      <c r="U66" s="26">
        <v>66</v>
      </c>
      <c r="V66" s="26">
        <v>79.915833335</v>
      </c>
      <c r="W66" s="27">
        <v>62</v>
      </c>
      <c r="X66" s="24">
        <v>55</v>
      </c>
      <c r="Y66" s="25" t="s">
        <v>40</v>
      </c>
      <c r="Z66" s="24">
        <v>92</v>
      </c>
      <c r="AA66" s="25"/>
      <c r="AB66" s="25"/>
      <c r="AC66" s="25"/>
      <c r="AD66" s="28"/>
    </row>
    <row r="67" ht="18" customHeight="1" spans="1:30">
      <c r="A67" s="24" t="s">
        <v>35</v>
      </c>
      <c r="B67" s="24" t="s">
        <v>36</v>
      </c>
      <c r="C67" s="25">
        <v>2024</v>
      </c>
      <c r="D67" s="24" t="s">
        <v>575</v>
      </c>
      <c r="E67" s="24" t="s">
        <v>700</v>
      </c>
      <c r="F67" s="24" t="s">
        <v>701</v>
      </c>
      <c r="G67" s="26">
        <v>86</v>
      </c>
      <c r="H67" s="26">
        <v>5</v>
      </c>
      <c r="I67" s="26">
        <v>91</v>
      </c>
      <c r="J67" s="26">
        <v>79.7070707086869</v>
      </c>
      <c r="K67" s="26">
        <v>0</v>
      </c>
      <c r="L67" s="26">
        <v>79.7070707086869</v>
      </c>
      <c r="M67" s="26">
        <v>81.875</v>
      </c>
      <c r="N67" s="26">
        <v>0</v>
      </c>
      <c r="O67" s="26">
        <v>81.875</v>
      </c>
      <c r="P67" s="26">
        <v>60</v>
      </c>
      <c r="Q67" s="26">
        <v>0</v>
      </c>
      <c r="R67" s="26">
        <v>60</v>
      </c>
      <c r="S67" s="26">
        <v>60</v>
      </c>
      <c r="T67" s="26">
        <v>0.5</v>
      </c>
      <c r="U67" s="26">
        <v>60.5</v>
      </c>
      <c r="V67" s="26">
        <v>79.5636994960808</v>
      </c>
      <c r="W67" s="27">
        <v>63</v>
      </c>
      <c r="X67" s="24">
        <v>63</v>
      </c>
      <c r="Y67" s="25" t="s">
        <v>40</v>
      </c>
      <c r="Z67" s="24">
        <v>92</v>
      </c>
      <c r="AA67" s="25"/>
      <c r="AB67" s="25"/>
      <c r="AC67" s="25"/>
      <c r="AD67" s="28"/>
    </row>
    <row r="68" ht="18" customHeight="1" spans="1:30">
      <c r="A68" s="24" t="s">
        <v>35</v>
      </c>
      <c r="B68" s="24" t="s">
        <v>36</v>
      </c>
      <c r="C68" s="25">
        <v>2024</v>
      </c>
      <c r="D68" s="24" t="s">
        <v>575</v>
      </c>
      <c r="E68" s="24" t="s">
        <v>702</v>
      </c>
      <c r="F68" s="24" t="s">
        <v>703</v>
      </c>
      <c r="G68" s="26">
        <v>86</v>
      </c>
      <c r="H68" s="26">
        <v>2</v>
      </c>
      <c r="I68" s="26">
        <v>88</v>
      </c>
      <c r="J68" s="26">
        <v>80.5555555545455</v>
      </c>
      <c r="K68" s="26">
        <v>0</v>
      </c>
      <c r="L68" s="26">
        <v>80.5555555545455</v>
      </c>
      <c r="M68" s="26">
        <v>83.35</v>
      </c>
      <c r="N68" s="26">
        <v>2</v>
      </c>
      <c r="O68" s="26">
        <v>85.35</v>
      </c>
      <c r="P68" s="26">
        <v>60</v>
      </c>
      <c r="Q68" s="26">
        <v>2</v>
      </c>
      <c r="R68" s="26">
        <v>62</v>
      </c>
      <c r="S68" s="26">
        <v>60</v>
      </c>
      <c r="T68" s="26">
        <v>-10</v>
      </c>
      <c r="U68" s="26">
        <v>50</v>
      </c>
      <c r="V68" s="26">
        <v>79.4563888881818</v>
      </c>
      <c r="W68" s="27">
        <v>64</v>
      </c>
      <c r="X68" s="24">
        <v>59</v>
      </c>
      <c r="Y68" s="25" t="s">
        <v>40</v>
      </c>
      <c r="Z68" s="24">
        <v>92</v>
      </c>
      <c r="AA68" s="25"/>
      <c r="AB68" s="25"/>
      <c r="AC68" s="25"/>
      <c r="AD68" s="28"/>
    </row>
    <row r="69" ht="18" customHeight="1" spans="1:30">
      <c r="A69" s="24" t="s">
        <v>35</v>
      </c>
      <c r="B69" s="24" t="s">
        <v>36</v>
      </c>
      <c r="C69" s="25">
        <v>2024</v>
      </c>
      <c r="D69" s="24" t="s">
        <v>575</v>
      </c>
      <c r="E69" s="24" t="s">
        <v>704</v>
      </c>
      <c r="F69" s="24" t="s">
        <v>705</v>
      </c>
      <c r="G69" s="26">
        <v>86</v>
      </c>
      <c r="H69" s="26">
        <v>2.5</v>
      </c>
      <c r="I69" s="26">
        <v>88.5</v>
      </c>
      <c r="J69" s="26">
        <v>78.0505050490909</v>
      </c>
      <c r="K69" s="26">
        <v>1</v>
      </c>
      <c r="L69" s="26">
        <v>79.0505050490909</v>
      </c>
      <c r="M69" s="26">
        <v>83.35</v>
      </c>
      <c r="N69" s="26">
        <v>0</v>
      </c>
      <c r="O69" s="26">
        <v>83.35</v>
      </c>
      <c r="P69" s="26">
        <v>60</v>
      </c>
      <c r="Q69" s="26">
        <v>1</v>
      </c>
      <c r="R69" s="26">
        <v>61</v>
      </c>
      <c r="S69" s="26">
        <v>60</v>
      </c>
      <c r="T69" s="26">
        <v>8.9</v>
      </c>
      <c r="U69" s="26">
        <v>68.9</v>
      </c>
      <c r="V69" s="26">
        <v>79.2728535343636</v>
      </c>
      <c r="W69" s="27">
        <v>65</v>
      </c>
      <c r="X69" s="24">
        <v>70</v>
      </c>
      <c r="Y69" s="25" t="s">
        <v>141</v>
      </c>
      <c r="Z69" s="24">
        <v>92</v>
      </c>
      <c r="AA69" s="25" t="s">
        <v>142</v>
      </c>
      <c r="AB69" s="25"/>
      <c r="AC69" s="25"/>
      <c r="AD69" s="28"/>
    </row>
    <row r="70" ht="18" customHeight="1" spans="1:30">
      <c r="A70" s="24" t="s">
        <v>35</v>
      </c>
      <c r="B70" s="24" t="s">
        <v>36</v>
      </c>
      <c r="C70" s="25">
        <v>2024</v>
      </c>
      <c r="D70" s="24" t="s">
        <v>575</v>
      </c>
      <c r="E70" s="24" t="s">
        <v>706</v>
      </c>
      <c r="F70" s="24" t="s">
        <v>707</v>
      </c>
      <c r="G70" s="26">
        <v>86</v>
      </c>
      <c r="H70" s="26">
        <v>3</v>
      </c>
      <c r="I70" s="26">
        <v>89</v>
      </c>
      <c r="J70" s="26">
        <v>78.8686868676768</v>
      </c>
      <c r="K70" s="26">
        <v>0</v>
      </c>
      <c r="L70" s="26">
        <v>78.8686868676768</v>
      </c>
      <c r="M70" s="26">
        <v>80.55</v>
      </c>
      <c r="N70" s="26">
        <v>0</v>
      </c>
      <c r="O70" s="26">
        <v>80.55</v>
      </c>
      <c r="P70" s="26">
        <v>60</v>
      </c>
      <c r="Q70" s="26">
        <v>0</v>
      </c>
      <c r="R70" s="26">
        <v>60</v>
      </c>
      <c r="S70" s="26">
        <v>60</v>
      </c>
      <c r="T70" s="26">
        <v>10.5</v>
      </c>
      <c r="U70" s="26">
        <v>70.5</v>
      </c>
      <c r="V70" s="26">
        <v>79.1105808073738</v>
      </c>
      <c r="W70" s="27">
        <v>66</v>
      </c>
      <c r="X70" s="24">
        <v>65</v>
      </c>
      <c r="Y70" s="25" t="s">
        <v>40</v>
      </c>
      <c r="Z70" s="24">
        <v>92</v>
      </c>
      <c r="AA70" s="25"/>
      <c r="AB70" s="25"/>
      <c r="AC70" s="25"/>
      <c r="AD70" s="28"/>
    </row>
    <row r="71" ht="18" customHeight="1" spans="1:30">
      <c r="A71" s="24" t="s">
        <v>35</v>
      </c>
      <c r="B71" s="24" t="s">
        <v>36</v>
      </c>
      <c r="C71" s="24">
        <v>2024</v>
      </c>
      <c r="D71" s="24" t="s">
        <v>575</v>
      </c>
      <c r="E71" s="24" t="s">
        <v>708</v>
      </c>
      <c r="F71" s="24" t="s">
        <v>709</v>
      </c>
      <c r="G71" s="26">
        <v>86</v>
      </c>
      <c r="H71" s="26">
        <v>2</v>
      </c>
      <c r="I71" s="26">
        <v>88</v>
      </c>
      <c r="J71" s="26">
        <v>78.2929292933333</v>
      </c>
      <c r="K71" s="26">
        <v>1.2</v>
      </c>
      <c r="L71" s="26">
        <v>79.4929292933333</v>
      </c>
      <c r="M71" s="26">
        <v>79.35</v>
      </c>
      <c r="N71" s="26">
        <v>0</v>
      </c>
      <c r="O71" s="26">
        <v>79.35</v>
      </c>
      <c r="P71" s="26">
        <v>60</v>
      </c>
      <c r="Q71" s="26">
        <v>0</v>
      </c>
      <c r="R71" s="26">
        <v>60</v>
      </c>
      <c r="S71" s="26">
        <v>60</v>
      </c>
      <c r="T71" s="26">
        <v>1</v>
      </c>
      <c r="U71" s="26">
        <v>61</v>
      </c>
      <c r="V71" s="26">
        <v>78.8625505053333</v>
      </c>
      <c r="W71" s="27">
        <v>67</v>
      </c>
      <c r="X71" s="24">
        <v>68</v>
      </c>
      <c r="Y71" s="25" t="s">
        <v>141</v>
      </c>
      <c r="Z71" s="24">
        <v>92</v>
      </c>
      <c r="AA71" s="25" t="s">
        <v>142</v>
      </c>
      <c r="AB71" s="25"/>
      <c r="AC71" s="25"/>
      <c r="AD71" s="28"/>
    </row>
    <row r="72" ht="18" customHeight="1" spans="1:30">
      <c r="A72" s="24" t="s">
        <v>35</v>
      </c>
      <c r="B72" s="24" t="s">
        <v>36</v>
      </c>
      <c r="C72" s="25">
        <v>2024</v>
      </c>
      <c r="D72" s="24" t="s">
        <v>578</v>
      </c>
      <c r="E72" s="24" t="s">
        <v>710</v>
      </c>
      <c r="F72" s="24" t="s">
        <v>711</v>
      </c>
      <c r="G72" s="26">
        <v>86</v>
      </c>
      <c r="H72" s="26">
        <v>0</v>
      </c>
      <c r="I72" s="26">
        <v>86</v>
      </c>
      <c r="J72" s="26">
        <v>78.70707071</v>
      </c>
      <c r="K72" s="26">
        <v>1.2</v>
      </c>
      <c r="L72" s="26">
        <v>79.90707071</v>
      </c>
      <c r="M72" s="26">
        <v>83.9</v>
      </c>
      <c r="N72" s="26">
        <v>0</v>
      </c>
      <c r="O72" s="26">
        <v>83.9</v>
      </c>
      <c r="P72" s="26">
        <v>60</v>
      </c>
      <c r="Q72" s="26">
        <v>0</v>
      </c>
      <c r="R72" s="26">
        <v>60</v>
      </c>
      <c r="S72" s="26">
        <v>60</v>
      </c>
      <c r="T72" s="26">
        <v>0</v>
      </c>
      <c r="U72" s="26">
        <v>60</v>
      </c>
      <c r="V72" s="26">
        <v>78.7253030325</v>
      </c>
      <c r="W72" s="27">
        <v>68</v>
      </c>
      <c r="X72" s="24">
        <v>67</v>
      </c>
      <c r="Y72" s="25" t="s">
        <v>141</v>
      </c>
      <c r="Z72" s="24">
        <v>92</v>
      </c>
      <c r="AA72" s="25" t="s">
        <v>142</v>
      </c>
      <c r="AB72" s="25"/>
      <c r="AC72" s="25"/>
      <c r="AD72" s="28"/>
    </row>
    <row r="73" ht="18" customHeight="1" spans="1:30">
      <c r="A73" s="24" t="s">
        <v>35</v>
      </c>
      <c r="B73" s="24" t="s">
        <v>36</v>
      </c>
      <c r="C73" s="25">
        <v>2024</v>
      </c>
      <c r="D73" s="24" t="s">
        <v>575</v>
      </c>
      <c r="E73" s="24" t="s">
        <v>712</v>
      </c>
      <c r="F73" s="24" t="s">
        <v>713</v>
      </c>
      <c r="G73" s="26">
        <v>86</v>
      </c>
      <c r="H73" s="26">
        <v>2</v>
      </c>
      <c r="I73" s="26">
        <v>88</v>
      </c>
      <c r="J73" s="26">
        <v>78.2525252543434</v>
      </c>
      <c r="K73" s="26">
        <v>0</v>
      </c>
      <c r="L73" s="26">
        <v>78.2525252543434</v>
      </c>
      <c r="M73" s="26">
        <v>74.7</v>
      </c>
      <c r="N73" s="26">
        <v>0</v>
      </c>
      <c r="O73" s="26">
        <v>74.7</v>
      </c>
      <c r="P73" s="26">
        <v>60</v>
      </c>
      <c r="Q73" s="26">
        <v>1.5</v>
      </c>
      <c r="R73" s="26">
        <v>61.5</v>
      </c>
      <c r="S73" s="26">
        <v>60</v>
      </c>
      <c r="T73" s="26">
        <v>14</v>
      </c>
      <c r="U73" s="26">
        <v>74</v>
      </c>
      <c r="V73" s="26">
        <v>78.4867676780404</v>
      </c>
      <c r="W73" s="27">
        <v>69</v>
      </c>
      <c r="X73" s="24">
        <v>69</v>
      </c>
      <c r="Y73" s="25" t="s">
        <v>40</v>
      </c>
      <c r="Z73" s="24">
        <v>92</v>
      </c>
      <c r="AA73" s="25"/>
      <c r="AB73" s="25"/>
      <c r="AC73" s="25"/>
      <c r="AD73" s="28"/>
    </row>
    <row r="74" ht="18" customHeight="1" spans="1:30">
      <c r="A74" s="24" t="s">
        <v>35</v>
      </c>
      <c r="B74" s="24" t="s">
        <v>36</v>
      </c>
      <c r="C74" s="25">
        <v>2024</v>
      </c>
      <c r="D74" s="24" t="s">
        <v>575</v>
      </c>
      <c r="E74" s="24" t="s">
        <v>714</v>
      </c>
      <c r="F74" s="24" t="s">
        <v>715</v>
      </c>
      <c r="G74" s="26">
        <v>86</v>
      </c>
      <c r="H74" s="26">
        <v>0.5</v>
      </c>
      <c r="I74" s="26">
        <v>86.5</v>
      </c>
      <c r="J74" s="26">
        <v>77.8080808080808</v>
      </c>
      <c r="K74" s="26">
        <v>0</v>
      </c>
      <c r="L74" s="26">
        <v>77.8080808080808</v>
      </c>
      <c r="M74" s="26">
        <v>78.4</v>
      </c>
      <c r="N74" s="26">
        <v>2</v>
      </c>
      <c r="O74" s="26">
        <v>80.4</v>
      </c>
      <c r="P74" s="26">
        <v>60</v>
      </c>
      <c r="Q74" s="26">
        <v>0</v>
      </c>
      <c r="R74" s="26">
        <v>60</v>
      </c>
      <c r="S74" s="26">
        <v>60</v>
      </c>
      <c r="T74" s="26">
        <v>0</v>
      </c>
      <c r="U74" s="26">
        <v>60</v>
      </c>
      <c r="V74" s="26">
        <v>77.4606565656565</v>
      </c>
      <c r="W74" s="27">
        <v>70</v>
      </c>
      <c r="X74" s="24">
        <v>71</v>
      </c>
      <c r="Y74" s="25" t="s">
        <v>40</v>
      </c>
      <c r="Z74" s="24">
        <v>92</v>
      </c>
      <c r="AA74" s="25"/>
      <c r="AB74" s="25"/>
      <c r="AC74" s="25"/>
      <c r="AD74" s="28"/>
    </row>
    <row r="75" ht="18" customHeight="1" spans="1:30">
      <c r="A75" s="24" t="s">
        <v>35</v>
      </c>
      <c r="B75" s="24" t="s">
        <v>36</v>
      </c>
      <c r="C75" s="24">
        <v>2024</v>
      </c>
      <c r="D75" s="24" t="s">
        <v>575</v>
      </c>
      <c r="E75" s="24" t="s">
        <v>716</v>
      </c>
      <c r="F75" s="24" t="s">
        <v>717</v>
      </c>
      <c r="G75" s="26">
        <v>86</v>
      </c>
      <c r="H75" s="26">
        <v>3.5</v>
      </c>
      <c r="I75" s="26">
        <v>89.5</v>
      </c>
      <c r="J75" s="26">
        <v>75.3737373761616</v>
      </c>
      <c r="K75" s="26">
        <v>1.05</v>
      </c>
      <c r="L75" s="26">
        <v>76.4237373761616</v>
      </c>
      <c r="M75" s="26">
        <v>78.05</v>
      </c>
      <c r="N75" s="26">
        <v>0</v>
      </c>
      <c r="O75" s="26">
        <v>78.05</v>
      </c>
      <c r="P75" s="26">
        <v>60</v>
      </c>
      <c r="Q75" s="26">
        <v>1.5</v>
      </c>
      <c r="R75" s="26">
        <v>61.5</v>
      </c>
      <c r="S75" s="26">
        <v>60</v>
      </c>
      <c r="T75" s="26">
        <v>10</v>
      </c>
      <c r="U75" s="26">
        <v>70</v>
      </c>
      <c r="V75" s="26">
        <v>77.3991161633131</v>
      </c>
      <c r="W75" s="27">
        <v>71</v>
      </c>
      <c r="X75" s="24">
        <v>75</v>
      </c>
      <c r="Y75" s="25" t="s">
        <v>40</v>
      </c>
      <c r="Z75" s="24">
        <v>92</v>
      </c>
      <c r="AA75" s="25"/>
      <c r="AB75" s="25"/>
      <c r="AC75" s="25"/>
      <c r="AD75" s="28"/>
    </row>
    <row r="76" ht="18" customHeight="1" spans="1:30">
      <c r="A76" s="24" t="s">
        <v>35</v>
      </c>
      <c r="B76" s="24" t="s">
        <v>36</v>
      </c>
      <c r="C76" s="25">
        <v>2024</v>
      </c>
      <c r="D76" s="24" t="s">
        <v>578</v>
      </c>
      <c r="E76" s="24" t="s">
        <v>718</v>
      </c>
      <c r="F76" s="24" t="s">
        <v>719</v>
      </c>
      <c r="G76" s="26">
        <v>86</v>
      </c>
      <c r="H76" s="26">
        <v>1</v>
      </c>
      <c r="I76" s="26">
        <v>87</v>
      </c>
      <c r="J76" s="26">
        <v>78.76767677</v>
      </c>
      <c r="K76" s="26">
        <v>0</v>
      </c>
      <c r="L76" s="26">
        <v>78.76767677</v>
      </c>
      <c r="M76" s="26">
        <v>75.8</v>
      </c>
      <c r="N76" s="26">
        <v>0</v>
      </c>
      <c r="O76" s="26">
        <v>75.8</v>
      </c>
      <c r="P76" s="26">
        <v>60</v>
      </c>
      <c r="Q76" s="26">
        <v>0</v>
      </c>
      <c r="R76" s="26">
        <v>60</v>
      </c>
      <c r="S76" s="26">
        <v>60</v>
      </c>
      <c r="T76" s="26">
        <v>-10</v>
      </c>
      <c r="U76" s="26">
        <v>50</v>
      </c>
      <c r="V76" s="26">
        <v>77.0657575775</v>
      </c>
      <c r="W76" s="27">
        <v>72</v>
      </c>
      <c r="X76" s="24">
        <v>66</v>
      </c>
      <c r="Y76" s="25" t="s">
        <v>40</v>
      </c>
      <c r="Z76" s="24">
        <v>92</v>
      </c>
      <c r="AA76" s="25"/>
      <c r="AB76" s="25"/>
      <c r="AC76" s="25"/>
      <c r="AD76" s="28"/>
    </row>
    <row r="77" ht="18" customHeight="1" spans="1:30">
      <c r="A77" s="24" t="s">
        <v>35</v>
      </c>
      <c r="B77" s="24" t="s">
        <v>36</v>
      </c>
      <c r="C77" s="24">
        <v>2024</v>
      </c>
      <c r="D77" s="24" t="s">
        <v>575</v>
      </c>
      <c r="E77" s="24" t="s">
        <v>720</v>
      </c>
      <c r="F77" s="24" t="s">
        <v>721</v>
      </c>
      <c r="G77" s="26">
        <v>86</v>
      </c>
      <c r="H77" s="26">
        <v>2</v>
      </c>
      <c r="I77" s="26">
        <v>88</v>
      </c>
      <c r="J77" s="26">
        <v>75.4848484822222</v>
      </c>
      <c r="K77" s="26">
        <v>0</v>
      </c>
      <c r="L77" s="26">
        <v>75.4848484822222</v>
      </c>
      <c r="M77" s="26">
        <v>83.6</v>
      </c>
      <c r="N77" s="26">
        <v>1</v>
      </c>
      <c r="O77" s="26">
        <v>84.6</v>
      </c>
      <c r="P77" s="26">
        <v>60</v>
      </c>
      <c r="Q77" s="26">
        <v>0</v>
      </c>
      <c r="R77" s="26">
        <v>60</v>
      </c>
      <c r="S77" s="26">
        <v>60</v>
      </c>
      <c r="T77" s="26">
        <v>15.5</v>
      </c>
      <c r="U77" s="26">
        <v>75.5</v>
      </c>
      <c r="V77" s="26">
        <v>77.0443939375556</v>
      </c>
      <c r="W77" s="27">
        <v>73</v>
      </c>
      <c r="X77" s="24">
        <v>74</v>
      </c>
      <c r="Y77" s="25" t="s">
        <v>40</v>
      </c>
      <c r="Z77" s="24">
        <v>92</v>
      </c>
      <c r="AA77" s="25"/>
      <c r="AB77" s="25"/>
      <c r="AC77" s="25"/>
      <c r="AD77" s="28"/>
    </row>
    <row r="78" ht="18" customHeight="1" spans="1:30">
      <c r="A78" s="24" t="s">
        <v>35</v>
      </c>
      <c r="B78" s="24" t="s">
        <v>36</v>
      </c>
      <c r="C78" s="24">
        <v>2024</v>
      </c>
      <c r="D78" s="24" t="s">
        <v>578</v>
      </c>
      <c r="E78" s="24" t="s">
        <v>722</v>
      </c>
      <c r="F78" s="24" t="s">
        <v>723</v>
      </c>
      <c r="G78" s="26">
        <v>86</v>
      </c>
      <c r="H78" s="26">
        <v>3</v>
      </c>
      <c r="I78" s="26">
        <v>89</v>
      </c>
      <c r="J78" s="26">
        <v>76.26262626</v>
      </c>
      <c r="K78" s="26">
        <v>0</v>
      </c>
      <c r="L78" s="26">
        <v>76.26262626</v>
      </c>
      <c r="M78" s="26">
        <v>78.3</v>
      </c>
      <c r="N78" s="26">
        <v>1</v>
      </c>
      <c r="O78" s="26">
        <v>79.3</v>
      </c>
      <c r="P78" s="26">
        <v>60</v>
      </c>
      <c r="Q78" s="26">
        <v>0.5</v>
      </c>
      <c r="R78" s="26">
        <v>60.5</v>
      </c>
      <c r="S78" s="26">
        <v>60</v>
      </c>
      <c r="T78" s="26">
        <v>15</v>
      </c>
      <c r="U78" s="26">
        <v>75</v>
      </c>
      <c r="V78" s="26">
        <v>76.836969695</v>
      </c>
      <c r="W78" s="27">
        <v>74</v>
      </c>
      <c r="X78" s="24">
        <v>72</v>
      </c>
      <c r="Y78" s="25" t="s">
        <v>40</v>
      </c>
      <c r="Z78" s="24">
        <v>92</v>
      </c>
      <c r="AA78" s="25"/>
      <c r="AB78" s="25"/>
      <c r="AC78" s="25"/>
      <c r="AD78" s="28"/>
    </row>
    <row r="79" ht="18" customHeight="1" spans="1:30">
      <c r="A79" s="24" t="s">
        <v>35</v>
      </c>
      <c r="B79" s="24" t="s">
        <v>36</v>
      </c>
      <c r="C79" s="24">
        <v>2024</v>
      </c>
      <c r="D79" s="24" t="s">
        <v>578</v>
      </c>
      <c r="E79" s="24" t="s">
        <v>724</v>
      </c>
      <c r="F79" s="24" t="s">
        <v>725</v>
      </c>
      <c r="G79" s="26">
        <v>86</v>
      </c>
      <c r="H79" s="26">
        <v>0.5</v>
      </c>
      <c r="I79" s="26">
        <v>86.5</v>
      </c>
      <c r="J79" s="26">
        <v>75.67676768</v>
      </c>
      <c r="K79" s="26">
        <v>0</v>
      </c>
      <c r="L79" s="26">
        <v>75.67676768</v>
      </c>
      <c r="M79" s="26">
        <v>79.55</v>
      </c>
      <c r="N79" s="26">
        <v>0</v>
      </c>
      <c r="O79" s="26">
        <v>79.55</v>
      </c>
      <c r="P79" s="26">
        <v>60</v>
      </c>
      <c r="Q79" s="26">
        <v>0</v>
      </c>
      <c r="R79" s="26">
        <v>60</v>
      </c>
      <c r="S79" s="26">
        <v>60</v>
      </c>
      <c r="T79" s="26">
        <v>2</v>
      </c>
      <c r="U79" s="26">
        <v>62</v>
      </c>
      <c r="V79" s="26">
        <v>75.48507576</v>
      </c>
      <c r="W79" s="27">
        <v>75</v>
      </c>
      <c r="X79" s="24">
        <v>73</v>
      </c>
      <c r="Y79" s="25" t="s">
        <v>141</v>
      </c>
      <c r="Z79" s="24">
        <v>92</v>
      </c>
      <c r="AA79" s="25" t="s">
        <v>142</v>
      </c>
      <c r="AB79" s="25"/>
      <c r="AC79" s="25"/>
      <c r="AD79" s="28"/>
    </row>
    <row r="80" ht="18" customHeight="1" spans="1:30">
      <c r="A80" s="24" t="s">
        <v>35</v>
      </c>
      <c r="B80" s="24" t="s">
        <v>36</v>
      </c>
      <c r="C80" s="24">
        <v>2024</v>
      </c>
      <c r="D80" s="24" t="s">
        <v>578</v>
      </c>
      <c r="E80" s="24" t="s">
        <v>726</v>
      </c>
      <c r="F80" s="24" t="s">
        <v>727</v>
      </c>
      <c r="G80" s="26">
        <v>86</v>
      </c>
      <c r="H80" s="26">
        <v>1.5</v>
      </c>
      <c r="I80" s="26">
        <v>87.5</v>
      </c>
      <c r="J80" s="26">
        <v>74.96969697</v>
      </c>
      <c r="K80" s="26">
        <v>1.55</v>
      </c>
      <c r="L80" s="26">
        <v>76.51969697</v>
      </c>
      <c r="M80" s="26">
        <v>61.35</v>
      </c>
      <c r="N80" s="26">
        <v>0</v>
      </c>
      <c r="O80" s="26">
        <v>61.35</v>
      </c>
      <c r="P80" s="26">
        <v>60</v>
      </c>
      <c r="Q80" s="26">
        <v>0</v>
      </c>
      <c r="R80" s="26">
        <v>60</v>
      </c>
      <c r="S80" s="26">
        <v>60</v>
      </c>
      <c r="T80" s="26">
        <v>0</v>
      </c>
      <c r="U80" s="26">
        <v>60</v>
      </c>
      <c r="V80" s="26">
        <v>75.2072727275</v>
      </c>
      <c r="W80" s="27">
        <v>76</v>
      </c>
      <c r="X80" s="24">
        <v>77</v>
      </c>
      <c r="Y80" s="25" t="s">
        <v>141</v>
      </c>
      <c r="Z80" s="24">
        <v>92</v>
      </c>
      <c r="AA80" s="25" t="s">
        <v>145</v>
      </c>
      <c r="AB80" s="25"/>
      <c r="AC80" s="25"/>
      <c r="AD80" s="28"/>
    </row>
    <row r="81" ht="18" customHeight="1" spans="1:30">
      <c r="A81" s="24" t="s">
        <v>35</v>
      </c>
      <c r="B81" s="24" t="s">
        <v>36</v>
      </c>
      <c r="C81" s="24">
        <v>2024</v>
      </c>
      <c r="D81" s="24" t="s">
        <v>578</v>
      </c>
      <c r="E81" s="24" t="s">
        <v>728</v>
      </c>
      <c r="F81" s="24" t="s">
        <v>729</v>
      </c>
      <c r="G81" s="26">
        <v>86</v>
      </c>
      <c r="H81" s="26">
        <v>1</v>
      </c>
      <c r="I81" s="26">
        <v>87</v>
      </c>
      <c r="J81" s="26">
        <v>73.74747475</v>
      </c>
      <c r="K81" s="26">
        <v>1</v>
      </c>
      <c r="L81" s="26">
        <v>74.74747475</v>
      </c>
      <c r="M81" s="26">
        <v>69.45</v>
      </c>
      <c r="N81" s="26">
        <v>0</v>
      </c>
      <c r="O81" s="26">
        <v>69.45</v>
      </c>
      <c r="P81" s="26">
        <v>60</v>
      </c>
      <c r="Q81" s="26">
        <v>0</v>
      </c>
      <c r="R81" s="26">
        <v>60</v>
      </c>
      <c r="S81" s="26">
        <v>60</v>
      </c>
      <c r="T81" s="26">
        <v>8</v>
      </c>
      <c r="U81" s="26">
        <v>68</v>
      </c>
      <c r="V81" s="26">
        <v>74.6331060625</v>
      </c>
      <c r="W81" s="27">
        <v>77</v>
      </c>
      <c r="X81" s="24">
        <v>78</v>
      </c>
      <c r="Y81" s="25" t="s">
        <v>40</v>
      </c>
      <c r="Z81" s="24">
        <v>92</v>
      </c>
      <c r="AA81" s="25"/>
      <c r="AB81" s="25"/>
      <c r="AC81" s="25"/>
      <c r="AD81" s="28"/>
    </row>
    <row r="82" ht="18" customHeight="1" spans="1:30">
      <c r="A82" s="24" t="s">
        <v>35</v>
      </c>
      <c r="B82" s="24" t="s">
        <v>36</v>
      </c>
      <c r="C82" s="24">
        <v>2024</v>
      </c>
      <c r="D82" s="24" t="s">
        <v>578</v>
      </c>
      <c r="E82" s="24" t="s">
        <v>730</v>
      </c>
      <c r="F82" s="24" t="s">
        <v>731</v>
      </c>
      <c r="G82" s="26">
        <v>86</v>
      </c>
      <c r="H82" s="26">
        <v>0</v>
      </c>
      <c r="I82" s="26">
        <v>86</v>
      </c>
      <c r="J82" s="26">
        <v>75.27272727</v>
      </c>
      <c r="K82" s="26">
        <v>0</v>
      </c>
      <c r="L82" s="26">
        <v>75.27272727</v>
      </c>
      <c r="M82" s="26">
        <v>65.2</v>
      </c>
      <c r="N82" s="26">
        <v>0</v>
      </c>
      <c r="O82" s="26">
        <v>65.2</v>
      </c>
      <c r="P82" s="26">
        <v>60</v>
      </c>
      <c r="Q82" s="26">
        <v>0</v>
      </c>
      <c r="R82" s="26">
        <v>60</v>
      </c>
      <c r="S82" s="26">
        <v>60</v>
      </c>
      <c r="T82" s="26">
        <v>0.5</v>
      </c>
      <c r="U82" s="26">
        <v>60.5</v>
      </c>
      <c r="V82" s="26">
        <v>74.3395454525</v>
      </c>
      <c r="W82" s="27">
        <v>78</v>
      </c>
      <c r="X82" s="24">
        <v>76</v>
      </c>
      <c r="Y82" s="25" t="s">
        <v>141</v>
      </c>
      <c r="Z82" s="24">
        <v>92</v>
      </c>
      <c r="AA82" s="25" t="s">
        <v>142</v>
      </c>
      <c r="AB82" s="25"/>
      <c r="AC82" s="25"/>
      <c r="AD82" s="28"/>
    </row>
    <row r="83" ht="18" customHeight="1" spans="1:30">
      <c r="A83" s="24" t="s">
        <v>35</v>
      </c>
      <c r="B83" s="24" t="s">
        <v>36</v>
      </c>
      <c r="C83" s="24">
        <v>2024</v>
      </c>
      <c r="D83" s="24" t="s">
        <v>578</v>
      </c>
      <c r="E83" s="24" t="s">
        <v>732</v>
      </c>
      <c r="F83" s="24" t="s">
        <v>733</v>
      </c>
      <c r="G83" s="26">
        <v>86</v>
      </c>
      <c r="H83" s="26">
        <v>0</v>
      </c>
      <c r="I83" s="26">
        <v>86</v>
      </c>
      <c r="J83" s="26">
        <v>72.72727273</v>
      </c>
      <c r="K83" s="26">
        <v>1.2</v>
      </c>
      <c r="L83" s="26">
        <v>73.92727273</v>
      </c>
      <c r="M83" s="26">
        <v>72.75</v>
      </c>
      <c r="N83" s="26">
        <v>0</v>
      </c>
      <c r="O83" s="26">
        <v>72.75</v>
      </c>
      <c r="P83" s="26">
        <v>60</v>
      </c>
      <c r="Q83" s="26">
        <v>0</v>
      </c>
      <c r="R83" s="26">
        <v>60</v>
      </c>
      <c r="S83" s="26">
        <v>60</v>
      </c>
      <c r="T83" s="26">
        <v>3</v>
      </c>
      <c r="U83" s="26">
        <v>63</v>
      </c>
      <c r="V83" s="26">
        <v>73.8329545475</v>
      </c>
      <c r="W83" s="27">
        <v>79</v>
      </c>
      <c r="X83" s="24">
        <v>81</v>
      </c>
      <c r="Y83" s="25" t="s">
        <v>141</v>
      </c>
      <c r="Z83" s="24">
        <v>92</v>
      </c>
      <c r="AA83" s="25" t="s">
        <v>142</v>
      </c>
      <c r="AB83" s="25"/>
      <c r="AC83" s="25"/>
      <c r="AD83" s="28"/>
    </row>
    <row r="84" ht="18" customHeight="1" spans="1:30">
      <c r="A84" s="24" t="s">
        <v>35</v>
      </c>
      <c r="B84" s="24" t="s">
        <v>36</v>
      </c>
      <c r="C84" s="24">
        <v>2024</v>
      </c>
      <c r="D84" s="24" t="s">
        <v>578</v>
      </c>
      <c r="E84" s="24" t="s">
        <v>734</v>
      </c>
      <c r="F84" s="24" t="s">
        <v>735</v>
      </c>
      <c r="G84" s="26">
        <v>86</v>
      </c>
      <c r="H84" s="26">
        <v>0</v>
      </c>
      <c r="I84" s="26">
        <v>86</v>
      </c>
      <c r="J84" s="26">
        <v>73.25252525</v>
      </c>
      <c r="K84" s="26">
        <v>1</v>
      </c>
      <c r="L84" s="26">
        <v>74.25252525</v>
      </c>
      <c r="M84" s="26">
        <v>60</v>
      </c>
      <c r="N84" s="26">
        <v>2</v>
      </c>
      <c r="O84" s="26">
        <v>62</v>
      </c>
      <c r="P84" s="26">
        <v>60</v>
      </c>
      <c r="Q84" s="26">
        <v>0</v>
      </c>
      <c r="R84" s="26">
        <v>60</v>
      </c>
      <c r="S84" s="26">
        <v>60</v>
      </c>
      <c r="T84" s="26">
        <v>3</v>
      </c>
      <c r="U84" s="26">
        <v>63</v>
      </c>
      <c r="V84" s="26">
        <v>73.5393939375</v>
      </c>
      <c r="W84" s="27">
        <v>80</v>
      </c>
      <c r="X84" s="24">
        <v>79</v>
      </c>
      <c r="Y84" s="25" t="s">
        <v>141</v>
      </c>
      <c r="Z84" s="24">
        <v>92</v>
      </c>
      <c r="AA84" s="25" t="s">
        <v>142</v>
      </c>
      <c r="AB84" s="25"/>
      <c r="AC84" s="25"/>
      <c r="AD84" s="28"/>
    </row>
    <row r="85" ht="18" customHeight="1" spans="1:30">
      <c r="A85" s="24" t="s">
        <v>35</v>
      </c>
      <c r="B85" s="24" t="s">
        <v>36</v>
      </c>
      <c r="C85" s="24">
        <v>2024</v>
      </c>
      <c r="D85" s="24" t="s">
        <v>578</v>
      </c>
      <c r="E85" s="24" t="s">
        <v>736</v>
      </c>
      <c r="F85" s="24" t="s">
        <v>737</v>
      </c>
      <c r="G85" s="26">
        <v>86</v>
      </c>
      <c r="H85" s="26">
        <v>0</v>
      </c>
      <c r="I85" s="26">
        <v>86</v>
      </c>
      <c r="J85" s="26">
        <v>71.92929293</v>
      </c>
      <c r="K85" s="26">
        <v>0</v>
      </c>
      <c r="L85" s="26">
        <v>71.92929293</v>
      </c>
      <c r="M85" s="26">
        <v>85.2</v>
      </c>
      <c r="N85" s="26">
        <v>0</v>
      </c>
      <c r="O85" s="26">
        <v>85.2</v>
      </c>
      <c r="P85" s="26">
        <v>60</v>
      </c>
      <c r="Q85" s="26">
        <v>0</v>
      </c>
      <c r="R85" s="26">
        <v>60</v>
      </c>
      <c r="S85" s="26">
        <v>60</v>
      </c>
      <c r="T85" s="26">
        <v>-10</v>
      </c>
      <c r="U85" s="26">
        <v>50</v>
      </c>
      <c r="V85" s="26">
        <v>72.3069696975</v>
      </c>
      <c r="W85" s="27">
        <v>81</v>
      </c>
      <c r="X85" s="24">
        <v>82</v>
      </c>
      <c r="Y85" s="25" t="s">
        <v>141</v>
      </c>
      <c r="Z85" s="24">
        <v>92</v>
      </c>
      <c r="AA85" s="25" t="s">
        <v>142</v>
      </c>
      <c r="AB85" s="25"/>
      <c r="AC85" s="25"/>
      <c r="AD85" s="28"/>
    </row>
    <row r="86" ht="18" customHeight="1" spans="1:30">
      <c r="A86" s="24" t="s">
        <v>35</v>
      </c>
      <c r="B86" s="24" t="s">
        <v>36</v>
      </c>
      <c r="C86" s="25">
        <v>2024</v>
      </c>
      <c r="D86" s="24" t="s">
        <v>578</v>
      </c>
      <c r="E86" s="24" t="s">
        <v>738</v>
      </c>
      <c r="F86" s="24" t="s">
        <v>739</v>
      </c>
      <c r="G86" s="26">
        <v>86</v>
      </c>
      <c r="H86" s="26">
        <v>0</v>
      </c>
      <c r="I86" s="26">
        <v>86</v>
      </c>
      <c r="J86" s="26">
        <v>72.90909091</v>
      </c>
      <c r="K86" s="26">
        <v>0</v>
      </c>
      <c r="L86" s="26">
        <v>72.90909091</v>
      </c>
      <c r="M86" s="26">
        <v>68.85</v>
      </c>
      <c r="N86" s="26">
        <v>0</v>
      </c>
      <c r="O86" s="26">
        <v>68.85</v>
      </c>
      <c r="P86" s="26">
        <v>60</v>
      </c>
      <c r="Q86" s="26">
        <v>0</v>
      </c>
      <c r="R86" s="26">
        <v>60</v>
      </c>
      <c r="S86" s="26">
        <v>60</v>
      </c>
      <c r="T86" s="26">
        <v>-10</v>
      </c>
      <c r="U86" s="26">
        <v>50</v>
      </c>
      <c r="V86" s="26">
        <v>72.2243181825</v>
      </c>
      <c r="W86" s="27">
        <v>82</v>
      </c>
      <c r="X86" s="24">
        <v>80</v>
      </c>
      <c r="Y86" s="25" t="s">
        <v>141</v>
      </c>
      <c r="Z86" s="24">
        <v>92</v>
      </c>
      <c r="AA86" s="25" t="s">
        <v>142</v>
      </c>
      <c r="AB86" s="25"/>
      <c r="AC86" s="25"/>
      <c r="AD86" s="28"/>
    </row>
    <row r="87" ht="18" customHeight="1" spans="1:30">
      <c r="A87" s="24" t="s">
        <v>35</v>
      </c>
      <c r="B87" s="24" t="s">
        <v>36</v>
      </c>
      <c r="C87" s="25">
        <v>2024</v>
      </c>
      <c r="D87" s="24" t="s">
        <v>575</v>
      </c>
      <c r="E87" s="24" t="s">
        <v>740</v>
      </c>
      <c r="F87" s="24" t="s">
        <v>741</v>
      </c>
      <c r="G87" s="26">
        <v>86</v>
      </c>
      <c r="H87" s="26">
        <v>2</v>
      </c>
      <c r="I87" s="26">
        <v>88</v>
      </c>
      <c r="J87" s="26">
        <v>70.5656565642424</v>
      </c>
      <c r="K87" s="26">
        <v>0</v>
      </c>
      <c r="L87" s="26">
        <v>70.5656565642424</v>
      </c>
      <c r="M87" s="26">
        <v>61.75</v>
      </c>
      <c r="N87" s="26">
        <v>0</v>
      </c>
      <c r="O87" s="26">
        <v>61.75</v>
      </c>
      <c r="P87" s="26">
        <v>60</v>
      </c>
      <c r="Q87" s="26">
        <v>0</v>
      </c>
      <c r="R87" s="26">
        <v>60</v>
      </c>
      <c r="S87" s="26">
        <v>60</v>
      </c>
      <c r="T87" s="26">
        <v>0</v>
      </c>
      <c r="U87" s="26">
        <v>60</v>
      </c>
      <c r="V87" s="26">
        <v>71.6834595949697</v>
      </c>
      <c r="W87" s="27">
        <v>83</v>
      </c>
      <c r="X87" s="24">
        <v>83</v>
      </c>
      <c r="Y87" s="25" t="s">
        <v>141</v>
      </c>
      <c r="Z87" s="24">
        <v>92</v>
      </c>
      <c r="AA87" s="25" t="s">
        <v>142</v>
      </c>
      <c r="AB87" s="25"/>
      <c r="AC87" s="25"/>
      <c r="AD87" s="28"/>
    </row>
    <row r="88" ht="18" customHeight="1" spans="1:30">
      <c r="A88" s="24" t="s">
        <v>35</v>
      </c>
      <c r="B88" s="24" t="s">
        <v>36</v>
      </c>
      <c r="C88" s="25">
        <v>2024</v>
      </c>
      <c r="D88" s="24" t="s">
        <v>575</v>
      </c>
      <c r="E88" s="24" t="s">
        <v>742</v>
      </c>
      <c r="F88" s="24" t="s">
        <v>743</v>
      </c>
      <c r="G88" s="26">
        <v>86</v>
      </c>
      <c r="H88" s="26">
        <v>2</v>
      </c>
      <c r="I88" s="26">
        <v>88</v>
      </c>
      <c r="J88" s="26">
        <v>69.6666666650505</v>
      </c>
      <c r="K88" s="26">
        <v>0</v>
      </c>
      <c r="L88" s="26">
        <v>69.6666666650505</v>
      </c>
      <c r="M88" s="26">
        <v>73.05</v>
      </c>
      <c r="N88" s="26">
        <v>0</v>
      </c>
      <c r="O88" s="26">
        <v>73.05</v>
      </c>
      <c r="P88" s="26">
        <v>60</v>
      </c>
      <c r="Q88" s="26">
        <v>0</v>
      </c>
      <c r="R88" s="26">
        <v>60</v>
      </c>
      <c r="S88" s="26">
        <v>60</v>
      </c>
      <c r="T88" s="26">
        <v>0</v>
      </c>
      <c r="U88" s="26">
        <v>60</v>
      </c>
      <c r="V88" s="26">
        <v>71.6191666655353</v>
      </c>
      <c r="W88" s="27">
        <v>84</v>
      </c>
      <c r="X88" s="24">
        <v>86</v>
      </c>
      <c r="Y88" s="25" t="s">
        <v>141</v>
      </c>
      <c r="Z88" s="24">
        <v>92</v>
      </c>
      <c r="AA88" s="25" t="s">
        <v>142</v>
      </c>
      <c r="AB88" s="25"/>
      <c r="AC88" s="25"/>
      <c r="AD88" s="28"/>
    </row>
    <row r="89" ht="18" customHeight="1" spans="1:30">
      <c r="A89" s="24" t="s">
        <v>35</v>
      </c>
      <c r="B89" s="24" t="s">
        <v>36</v>
      </c>
      <c r="C89" s="25">
        <v>2024</v>
      </c>
      <c r="D89" s="24" t="s">
        <v>575</v>
      </c>
      <c r="E89" s="24" t="s">
        <v>744</v>
      </c>
      <c r="F89" s="24" t="s">
        <v>745</v>
      </c>
      <c r="G89" s="26">
        <v>86</v>
      </c>
      <c r="H89" s="26">
        <v>2</v>
      </c>
      <c r="I89" s="26">
        <v>88</v>
      </c>
      <c r="J89" s="26">
        <v>69.121212120606</v>
      </c>
      <c r="K89" s="26">
        <v>0</v>
      </c>
      <c r="L89" s="26">
        <v>69.121212120606</v>
      </c>
      <c r="M89" s="26">
        <v>67.95</v>
      </c>
      <c r="N89" s="26">
        <v>0</v>
      </c>
      <c r="O89" s="26">
        <v>67.95</v>
      </c>
      <c r="P89" s="26">
        <v>60</v>
      </c>
      <c r="Q89" s="26">
        <v>0</v>
      </c>
      <c r="R89" s="26">
        <v>60</v>
      </c>
      <c r="S89" s="26">
        <v>60</v>
      </c>
      <c r="T89" s="26">
        <v>0</v>
      </c>
      <c r="U89" s="26">
        <v>60</v>
      </c>
      <c r="V89" s="26">
        <v>70.9823484844242</v>
      </c>
      <c r="W89" s="27">
        <v>85</v>
      </c>
      <c r="X89" s="24">
        <v>87</v>
      </c>
      <c r="Y89" s="25" t="s">
        <v>141</v>
      </c>
      <c r="Z89" s="24">
        <v>92</v>
      </c>
      <c r="AA89" s="25" t="s">
        <v>142</v>
      </c>
      <c r="AB89" s="25"/>
      <c r="AC89" s="25"/>
      <c r="AD89" s="28"/>
    </row>
    <row r="90" ht="18" customHeight="1" spans="1:30">
      <c r="A90" s="24" t="s">
        <v>35</v>
      </c>
      <c r="B90" s="24" t="s">
        <v>36</v>
      </c>
      <c r="C90" s="24">
        <v>2024</v>
      </c>
      <c r="D90" s="24" t="s">
        <v>575</v>
      </c>
      <c r="E90" s="24" t="s">
        <v>746</v>
      </c>
      <c r="F90" s="24" t="s">
        <v>747</v>
      </c>
      <c r="G90" s="26">
        <v>86</v>
      </c>
      <c r="H90" s="26">
        <v>2</v>
      </c>
      <c r="I90" s="26">
        <v>88</v>
      </c>
      <c r="J90" s="26">
        <v>67.9292929290909</v>
      </c>
      <c r="K90" s="26">
        <v>0</v>
      </c>
      <c r="L90" s="26">
        <v>67.9292929290909</v>
      </c>
      <c r="M90" s="26">
        <v>75.6</v>
      </c>
      <c r="N90" s="26">
        <v>0</v>
      </c>
      <c r="O90" s="26">
        <v>75.6</v>
      </c>
      <c r="P90" s="26">
        <v>60</v>
      </c>
      <c r="Q90" s="26">
        <v>0</v>
      </c>
      <c r="R90" s="26">
        <v>60</v>
      </c>
      <c r="S90" s="26">
        <v>60</v>
      </c>
      <c r="T90" s="26">
        <v>0</v>
      </c>
      <c r="U90" s="26">
        <v>60</v>
      </c>
      <c r="V90" s="26">
        <v>70.5305050503636</v>
      </c>
      <c r="W90" s="27">
        <v>86</v>
      </c>
      <c r="X90" s="24">
        <v>88</v>
      </c>
      <c r="Y90" s="25" t="s">
        <v>141</v>
      </c>
      <c r="Z90" s="24">
        <v>92</v>
      </c>
      <c r="AA90" s="25" t="s">
        <v>142</v>
      </c>
      <c r="AB90" s="25"/>
      <c r="AC90" s="25"/>
      <c r="AD90" s="28"/>
    </row>
    <row r="91" ht="18" customHeight="1" spans="1:30">
      <c r="A91" s="24" t="s">
        <v>35</v>
      </c>
      <c r="B91" s="24" t="s">
        <v>36</v>
      </c>
      <c r="C91" s="24">
        <v>2024</v>
      </c>
      <c r="D91" s="24" t="s">
        <v>578</v>
      </c>
      <c r="E91" s="24" t="s">
        <v>748</v>
      </c>
      <c r="F91" s="24" t="s">
        <v>749</v>
      </c>
      <c r="G91" s="26">
        <v>86</v>
      </c>
      <c r="H91" s="26">
        <v>0</v>
      </c>
      <c r="I91" s="26">
        <v>86</v>
      </c>
      <c r="J91" s="26">
        <v>70.34343434</v>
      </c>
      <c r="K91" s="26">
        <v>0</v>
      </c>
      <c r="L91" s="26">
        <v>70.34343434</v>
      </c>
      <c r="M91" s="26">
        <v>68.15</v>
      </c>
      <c r="N91" s="26">
        <v>0</v>
      </c>
      <c r="O91" s="26">
        <v>68.15</v>
      </c>
      <c r="P91" s="26">
        <v>60</v>
      </c>
      <c r="Q91" s="26">
        <v>0</v>
      </c>
      <c r="R91" s="26">
        <v>60</v>
      </c>
      <c r="S91" s="26">
        <v>60</v>
      </c>
      <c r="T91" s="26">
        <v>-10</v>
      </c>
      <c r="U91" s="26">
        <v>50</v>
      </c>
      <c r="V91" s="26">
        <v>70.265075755</v>
      </c>
      <c r="W91" s="27">
        <v>87</v>
      </c>
      <c r="X91" s="24">
        <v>84</v>
      </c>
      <c r="Y91" s="25" t="s">
        <v>141</v>
      </c>
      <c r="Z91" s="24">
        <v>92</v>
      </c>
      <c r="AA91" s="25" t="s">
        <v>142</v>
      </c>
      <c r="AB91" s="25"/>
      <c r="AC91" s="25"/>
      <c r="AD91" s="28"/>
    </row>
    <row r="92" ht="18" customHeight="1" spans="1:30">
      <c r="A92" s="24" t="s">
        <v>35</v>
      </c>
      <c r="B92" s="24" t="s">
        <v>36</v>
      </c>
      <c r="C92" s="25">
        <v>2024</v>
      </c>
      <c r="D92" s="24" t="s">
        <v>578</v>
      </c>
      <c r="E92" s="24" t="s">
        <v>750</v>
      </c>
      <c r="F92" s="24" t="s">
        <v>751</v>
      </c>
      <c r="G92" s="26">
        <v>86</v>
      </c>
      <c r="H92" s="26">
        <v>0</v>
      </c>
      <c r="I92" s="26">
        <v>86</v>
      </c>
      <c r="J92" s="26">
        <v>69.8989899</v>
      </c>
      <c r="K92" s="26">
        <v>0</v>
      </c>
      <c r="L92" s="26">
        <v>69.8989899</v>
      </c>
      <c r="M92" s="26">
        <v>64.55</v>
      </c>
      <c r="N92" s="26">
        <v>0</v>
      </c>
      <c r="O92" s="26">
        <v>64.55</v>
      </c>
      <c r="P92" s="26">
        <v>60</v>
      </c>
      <c r="Q92" s="26">
        <v>0</v>
      </c>
      <c r="R92" s="26">
        <v>60</v>
      </c>
      <c r="S92" s="26">
        <v>60</v>
      </c>
      <c r="T92" s="26">
        <v>0</v>
      </c>
      <c r="U92" s="26">
        <v>60</v>
      </c>
      <c r="V92" s="26">
        <v>70.251742425</v>
      </c>
      <c r="W92" s="27">
        <v>88</v>
      </c>
      <c r="X92" s="24">
        <v>85</v>
      </c>
      <c r="Y92" s="25" t="s">
        <v>141</v>
      </c>
      <c r="Z92" s="24">
        <v>92</v>
      </c>
      <c r="AA92" s="25" t="s">
        <v>142</v>
      </c>
      <c r="AB92" s="25"/>
      <c r="AC92" s="25"/>
      <c r="AD92" s="28"/>
    </row>
    <row r="93" ht="18" customHeight="1" spans="1:30">
      <c r="A93" s="24" t="s">
        <v>35</v>
      </c>
      <c r="B93" s="24" t="s">
        <v>36</v>
      </c>
      <c r="C93" s="24">
        <v>2024</v>
      </c>
      <c r="D93" s="24" t="s">
        <v>575</v>
      </c>
      <c r="E93" s="24" t="s">
        <v>752</v>
      </c>
      <c r="F93" s="24" t="s">
        <v>753</v>
      </c>
      <c r="G93" s="26">
        <v>86</v>
      </c>
      <c r="H93" s="26">
        <v>2</v>
      </c>
      <c r="I93" s="26">
        <v>88</v>
      </c>
      <c r="J93" s="26">
        <v>65.050505049394</v>
      </c>
      <c r="K93" s="26">
        <v>0</v>
      </c>
      <c r="L93" s="26">
        <v>65.050505049394</v>
      </c>
      <c r="M93" s="26">
        <v>83.35</v>
      </c>
      <c r="N93" s="26">
        <v>0</v>
      </c>
      <c r="O93" s="26">
        <v>83.35</v>
      </c>
      <c r="P93" s="26">
        <v>60</v>
      </c>
      <c r="Q93" s="26">
        <v>0</v>
      </c>
      <c r="R93" s="26">
        <v>60</v>
      </c>
      <c r="S93" s="26">
        <v>60</v>
      </c>
      <c r="T93" s="26">
        <v>0</v>
      </c>
      <c r="U93" s="26">
        <v>60</v>
      </c>
      <c r="V93" s="26">
        <v>68.9028535345758</v>
      </c>
      <c r="W93" s="27">
        <v>89</v>
      </c>
      <c r="X93" s="24">
        <v>89</v>
      </c>
      <c r="Y93" s="25" t="s">
        <v>141</v>
      </c>
      <c r="Z93" s="24">
        <v>92</v>
      </c>
      <c r="AA93" s="25" t="s">
        <v>142</v>
      </c>
      <c r="AB93" s="25"/>
      <c r="AC93" s="25"/>
      <c r="AD93" s="28"/>
    </row>
    <row r="94" ht="18" customHeight="1" spans="1:30">
      <c r="A94" s="24" t="s">
        <v>35</v>
      </c>
      <c r="B94" s="24" t="s">
        <v>36</v>
      </c>
      <c r="C94" s="25">
        <v>2024</v>
      </c>
      <c r="D94" s="24" t="s">
        <v>578</v>
      </c>
      <c r="E94" s="24" t="s">
        <v>754</v>
      </c>
      <c r="F94" s="24" t="s">
        <v>755</v>
      </c>
      <c r="G94" s="26">
        <v>86</v>
      </c>
      <c r="H94" s="26">
        <v>0</v>
      </c>
      <c r="I94" s="26">
        <v>86</v>
      </c>
      <c r="J94" s="26">
        <v>63.70707071</v>
      </c>
      <c r="K94" s="26">
        <v>0</v>
      </c>
      <c r="L94" s="26">
        <v>63.70707071</v>
      </c>
      <c r="M94" s="26">
        <v>57.15</v>
      </c>
      <c r="N94" s="26">
        <v>0</v>
      </c>
      <c r="O94" s="26">
        <v>57.15</v>
      </c>
      <c r="P94" s="26">
        <v>60</v>
      </c>
      <c r="Q94" s="26">
        <v>0</v>
      </c>
      <c r="R94" s="26">
        <v>60</v>
      </c>
      <c r="S94" s="26">
        <v>60</v>
      </c>
      <c r="T94" s="26">
        <v>-8.5</v>
      </c>
      <c r="U94" s="26">
        <v>51.5</v>
      </c>
      <c r="V94" s="26">
        <v>64.8128030325</v>
      </c>
      <c r="W94" s="27">
        <v>90</v>
      </c>
      <c r="X94" s="24">
        <v>90</v>
      </c>
      <c r="Y94" s="25" t="s">
        <v>141</v>
      </c>
      <c r="Z94" s="24">
        <v>92</v>
      </c>
      <c r="AA94" s="25" t="s">
        <v>142</v>
      </c>
      <c r="AB94" s="25"/>
      <c r="AC94" s="25"/>
      <c r="AD94" s="28"/>
    </row>
    <row r="95" ht="18" customHeight="1" spans="1:30">
      <c r="A95" s="24" t="s">
        <v>35</v>
      </c>
      <c r="B95" s="24" t="s">
        <v>36</v>
      </c>
      <c r="C95" s="24">
        <v>2024</v>
      </c>
      <c r="D95" s="24" t="s">
        <v>575</v>
      </c>
      <c r="E95" s="24" t="s">
        <v>756</v>
      </c>
      <c r="F95" s="24" t="s">
        <v>757</v>
      </c>
      <c r="G95" s="26">
        <v>86</v>
      </c>
      <c r="H95" s="26">
        <v>2</v>
      </c>
      <c r="I95" s="26">
        <v>88</v>
      </c>
      <c r="J95" s="26">
        <v>53.3636363631313</v>
      </c>
      <c r="K95" s="26">
        <v>0</v>
      </c>
      <c r="L95" s="26">
        <v>53.3636363631313</v>
      </c>
      <c r="M95" s="26">
        <v>63.75</v>
      </c>
      <c r="N95" s="26">
        <v>0</v>
      </c>
      <c r="O95" s="26">
        <v>63.75</v>
      </c>
      <c r="P95" s="26">
        <v>60</v>
      </c>
      <c r="Q95" s="26">
        <v>0</v>
      </c>
      <c r="R95" s="26">
        <v>60</v>
      </c>
      <c r="S95" s="26">
        <v>60</v>
      </c>
      <c r="T95" s="26">
        <v>0</v>
      </c>
      <c r="U95" s="26">
        <v>60</v>
      </c>
      <c r="V95" s="26">
        <v>59.7420454541919</v>
      </c>
      <c r="W95" s="27">
        <v>91</v>
      </c>
      <c r="X95" s="24">
        <v>91</v>
      </c>
      <c r="Y95" s="25" t="s">
        <v>141</v>
      </c>
      <c r="Z95" s="24">
        <v>92</v>
      </c>
      <c r="AA95" s="25" t="s">
        <v>145</v>
      </c>
      <c r="AB95" s="25"/>
      <c r="AC95" s="25"/>
      <c r="AD95" s="28"/>
    </row>
    <row r="96" ht="18" customHeight="1" spans="1:30">
      <c r="A96" s="24" t="s">
        <v>35</v>
      </c>
      <c r="B96" s="24" t="s">
        <v>36</v>
      </c>
      <c r="C96" s="24">
        <v>2024</v>
      </c>
      <c r="D96" s="24" t="s">
        <v>578</v>
      </c>
      <c r="E96" s="24" t="s">
        <v>758</v>
      </c>
      <c r="F96" s="24" t="s">
        <v>759</v>
      </c>
      <c r="G96" s="26">
        <v>86</v>
      </c>
      <c r="H96" s="26">
        <v>0</v>
      </c>
      <c r="I96" s="26">
        <v>86</v>
      </c>
      <c r="J96" s="26">
        <v>41.61616162</v>
      </c>
      <c r="K96" s="26">
        <v>0</v>
      </c>
      <c r="L96" s="26">
        <v>41.61616162</v>
      </c>
      <c r="M96" s="26">
        <v>60</v>
      </c>
      <c r="N96" s="26">
        <v>0</v>
      </c>
      <c r="O96" s="26">
        <v>60</v>
      </c>
      <c r="P96" s="26">
        <v>60</v>
      </c>
      <c r="Q96" s="26">
        <v>0</v>
      </c>
      <c r="R96" s="26">
        <v>60</v>
      </c>
      <c r="S96" s="26">
        <v>60</v>
      </c>
      <c r="T96" s="26">
        <v>-10</v>
      </c>
      <c r="U96" s="26">
        <v>50</v>
      </c>
      <c r="V96" s="26">
        <v>48.312121215</v>
      </c>
      <c r="W96" s="27">
        <v>92</v>
      </c>
      <c r="X96" s="24">
        <v>92</v>
      </c>
      <c r="Y96" s="25" t="s">
        <v>141</v>
      </c>
      <c r="Z96" s="24">
        <v>92</v>
      </c>
      <c r="AA96" s="25" t="s">
        <v>142</v>
      </c>
      <c r="AB96" s="25"/>
      <c r="AC96" s="25"/>
      <c r="AD96" s="24"/>
    </row>
    <row r="97" ht="40" customHeight="1" spans="1:30">
      <c r="A97" s="29" t="s">
        <v>760</v>
      </c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</row>
    <row r="98" ht="54" spans="1:30">
      <c r="A98" s="31" t="s">
        <v>547</v>
      </c>
      <c r="B98" s="31" t="s">
        <v>548</v>
      </c>
      <c r="C98" s="32" t="s">
        <v>549</v>
      </c>
      <c r="D98" s="31" t="s">
        <v>550</v>
      </c>
      <c r="E98" s="31" t="s">
        <v>551</v>
      </c>
      <c r="F98" s="31" t="s">
        <v>552</v>
      </c>
      <c r="G98" s="33" t="s">
        <v>553</v>
      </c>
      <c r="H98" s="32" t="s">
        <v>554</v>
      </c>
      <c r="I98" s="33" t="s">
        <v>555</v>
      </c>
      <c r="J98" s="33" t="s">
        <v>556</v>
      </c>
      <c r="K98" s="32" t="s">
        <v>557</v>
      </c>
      <c r="L98" s="32" t="s">
        <v>558</v>
      </c>
      <c r="M98" s="33" t="s">
        <v>559</v>
      </c>
      <c r="N98" s="32" t="s">
        <v>560</v>
      </c>
      <c r="O98" s="33" t="s">
        <v>561</v>
      </c>
      <c r="P98" s="33" t="s">
        <v>562</v>
      </c>
      <c r="Q98" s="32" t="s">
        <v>563</v>
      </c>
      <c r="R98" s="33" t="s">
        <v>564</v>
      </c>
      <c r="S98" s="33" t="s">
        <v>565</v>
      </c>
      <c r="T98" s="32" t="s">
        <v>566</v>
      </c>
      <c r="U98" s="33" t="s">
        <v>567</v>
      </c>
      <c r="V98" s="33" t="s">
        <v>568</v>
      </c>
      <c r="W98" s="33" t="s">
        <v>569</v>
      </c>
      <c r="X98" s="32" t="s">
        <v>570</v>
      </c>
      <c r="Y98" s="34" t="s">
        <v>29</v>
      </c>
      <c r="Z98" s="33" t="s">
        <v>571</v>
      </c>
      <c r="AA98" s="35" t="s">
        <v>572</v>
      </c>
      <c r="AB98" s="35" t="s">
        <v>32</v>
      </c>
      <c r="AC98" s="32" t="s">
        <v>573</v>
      </c>
      <c r="AD98" s="32" t="s">
        <v>574</v>
      </c>
    </row>
    <row r="99" ht="18" customHeight="1" spans="1:30">
      <c r="A99" s="36" t="s">
        <v>35</v>
      </c>
      <c r="B99" s="36" t="s">
        <v>761</v>
      </c>
      <c r="C99" s="25">
        <v>2024</v>
      </c>
      <c r="D99" s="36" t="s">
        <v>762</v>
      </c>
      <c r="E99" s="37" t="s">
        <v>763</v>
      </c>
      <c r="F99" s="37" t="s">
        <v>764</v>
      </c>
      <c r="G99" s="26">
        <v>86</v>
      </c>
      <c r="H99" s="26">
        <v>15</v>
      </c>
      <c r="I99" s="26">
        <v>100</v>
      </c>
      <c r="J99" s="26">
        <v>93.74</v>
      </c>
      <c r="K99" s="26">
        <v>7.6</v>
      </c>
      <c r="L99" s="26">
        <v>100</v>
      </c>
      <c r="M99" s="26">
        <v>97.25</v>
      </c>
      <c r="N99" s="26">
        <v>4</v>
      </c>
      <c r="O99" s="26">
        <v>100</v>
      </c>
      <c r="P99" s="26">
        <v>60</v>
      </c>
      <c r="Q99" s="26">
        <v>15</v>
      </c>
      <c r="R99" s="26">
        <v>75</v>
      </c>
      <c r="S99" s="26">
        <v>60</v>
      </c>
      <c r="T99" s="26">
        <v>23.5</v>
      </c>
      <c r="U99" s="26">
        <f t="shared" ref="U99:U102" si="0">S99+T99</f>
        <v>83.5</v>
      </c>
      <c r="V99" s="26">
        <f t="shared" ref="V99:V140" si="1">I99*0.1+L99*0.75+O99*0.05+R99*0.05+U99*0.05</f>
        <v>97.925</v>
      </c>
      <c r="W99" s="38">
        <v>1</v>
      </c>
      <c r="X99" s="24">
        <v>1</v>
      </c>
      <c r="Y99" s="24" t="s">
        <v>40</v>
      </c>
      <c r="Z99" s="24">
        <v>42</v>
      </c>
      <c r="AA99" s="39" t="s">
        <v>41</v>
      </c>
      <c r="AB99" s="18"/>
      <c r="AC99" s="40" t="s">
        <v>42</v>
      </c>
      <c r="AD99" s="41"/>
    </row>
    <row r="100" ht="18" customHeight="1" spans="1:30">
      <c r="A100" s="36" t="s">
        <v>35</v>
      </c>
      <c r="B100" s="36" t="s">
        <v>761</v>
      </c>
      <c r="C100" s="25">
        <v>2024</v>
      </c>
      <c r="D100" s="36" t="s">
        <v>762</v>
      </c>
      <c r="E100" s="37" t="s">
        <v>765</v>
      </c>
      <c r="F100" s="37" t="s">
        <v>766</v>
      </c>
      <c r="G100" s="26">
        <v>86</v>
      </c>
      <c r="H100" s="26">
        <v>13</v>
      </c>
      <c r="I100" s="26">
        <v>99</v>
      </c>
      <c r="J100" s="26">
        <v>93.35</v>
      </c>
      <c r="K100" s="26">
        <v>3.28</v>
      </c>
      <c r="L100" s="26">
        <v>97.63</v>
      </c>
      <c r="M100" s="26">
        <v>90.55</v>
      </c>
      <c r="N100" s="26">
        <v>2</v>
      </c>
      <c r="O100" s="26">
        <v>92.55</v>
      </c>
      <c r="P100" s="26">
        <v>60</v>
      </c>
      <c r="Q100" s="26">
        <v>10.5</v>
      </c>
      <c r="R100" s="26">
        <v>70.5</v>
      </c>
      <c r="S100" s="26">
        <v>60</v>
      </c>
      <c r="T100" s="26">
        <v>26.5</v>
      </c>
      <c r="U100" s="26">
        <f t="shared" si="0"/>
        <v>86.5</v>
      </c>
      <c r="V100" s="26">
        <f t="shared" si="1"/>
        <v>95.6</v>
      </c>
      <c r="W100" s="38">
        <v>2</v>
      </c>
      <c r="X100" s="24">
        <v>2</v>
      </c>
      <c r="Y100" s="24" t="s">
        <v>40</v>
      </c>
      <c r="Z100" s="24">
        <v>42</v>
      </c>
      <c r="AA100" s="39" t="s">
        <v>41</v>
      </c>
      <c r="AB100" s="18"/>
      <c r="AC100" s="39" t="s">
        <v>60</v>
      </c>
      <c r="AD100" s="41"/>
    </row>
    <row r="101" ht="18" customHeight="1" spans="1:30">
      <c r="A101" s="36" t="s">
        <v>35</v>
      </c>
      <c r="B101" s="36" t="s">
        <v>761</v>
      </c>
      <c r="C101" s="25">
        <v>2024</v>
      </c>
      <c r="D101" s="36" t="s">
        <v>762</v>
      </c>
      <c r="E101" s="37" t="s">
        <v>767</v>
      </c>
      <c r="F101" s="37" t="s">
        <v>768</v>
      </c>
      <c r="G101" s="26">
        <v>86</v>
      </c>
      <c r="H101" s="26">
        <v>14</v>
      </c>
      <c r="I101" s="26">
        <f t="shared" ref="I101:I106" si="2">G101+H101</f>
        <v>100</v>
      </c>
      <c r="J101" s="26">
        <v>91.021978021978</v>
      </c>
      <c r="K101" s="26">
        <v>3.575</v>
      </c>
      <c r="L101" s="26">
        <f t="shared" ref="L101:L106" si="3">J101+K101</f>
        <v>94.596978021978</v>
      </c>
      <c r="M101" s="26">
        <v>93.75</v>
      </c>
      <c r="N101" s="26">
        <v>7.5</v>
      </c>
      <c r="O101" s="26">
        <v>100</v>
      </c>
      <c r="P101" s="26">
        <v>60</v>
      </c>
      <c r="Q101" s="26">
        <v>6</v>
      </c>
      <c r="R101" s="26">
        <f t="shared" ref="R101:R106" si="4">P101+Q101</f>
        <v>66</v>
      </c>
      <c r="S101" s="26">
        <v>60</v>
      </c>
      <c r="T101" s="26">
        <v>18</v>
      </c>
      <c r="U101" s="26">
        <f t="shared" si="0"/>
        <v>78</v>
      </c>
      <c r="V101" s="26">
        <f t="shared" si="1"/>
        <v>93.1477335164835</v>
      </c>
      <c r="W101" s="38">
        <v>3</v>
      </c>
      <c r="X101" s="24">
        <v>8</v>
      </c>
      <c r="Y101" s="24" t="s">
        <v>40</v>
      </c>
      <c r="Z101" s="24">
        <v>42</v>
      </c>
      <c r="AA101" s="39" t="s">
        <v>55</v>
      </c>
      <c r="AB101" s="39"/>
      <c r="AC101" s="39"/>
      <c r="AD101" s="28"/>
    </row>
    <row r="102" ht="18" customHeight="1" spans="1:30">
      <c r="A102" s="36" t="s">
        <v>35</v>
      </c>
      <c r="B102" s="36" t="s">
        <v>761</v>
      </c>
      <c r="C102" s="25">
        <v>2024</v>
      </c>
      <c r="D102" s="36" t="s">
        <v>762</v>
      </c>
      <c r="E102" s="37" t="s">
        <v>769</v>
      </c>
      <c r="F102" s="37" t="s">
        <v>770</v>
      </c>
      <c r="G102" s="26">
        <v>86</v>
      </c>
      <c r="H102" s="26">
        <v>8</v>
      </c>
      <c r="I102" s="26">
        <f t="shared" si="2"/>
        <v>94</v>
      </c>
      <c r="J102" s="26">
        <v>93.1538461538462</v>
      </c>
      <c r="K102" s="26">
        <v>3</v>
      </c>
      <c r="L102" s="26">
        <f t="shared" si="3"/>
        <v>96.1538461538462</v>
      </c>
      <c r="M102" s="26">
        <v>85.5</v>
      </c>
      <c r="N102" s="26">
        <v>0</v>
      </c>
      <c r="O102" s="26">
        <f t="shared" ref="O102:O106" si="5">M102+N102</f>
        <v>85.5</v>
      </c>
      <c r="P102" s="26">
        <v>60</v>
      </c>
      <c r="Q102" s="26">
        <v>0</v>
      </c>
      <c r="R102" s="26">
        <f t="shared" si="4"/>
        <v>60</v>
      </c>
      <c r="S102" s="26">
        <v>60</v>
      </c>
      <c r="T102" s="26">
        <v>10.5</v>
      </c>
      <c r="U102" s="26">
        <f t="shared" si="0"/>
        <v>70.5</v>
      </c>
      <c r="V102" s="26">
        <f t="shared" si="1"/>
        <v>92.3153846153847</v>
      </c>
      <c r="W102" s="38">
        <v>4</v>
      </c>
      <c r="X102" s="24">
        <v>4</v>
      </c>
      <c r="Y102" s="24" t="s">
        <v>40</v>
      </c>
      <c r="Z102" s="24">
        <v>42</v>
      </c>
      <c r="AA102" s="39" t="s">
        <v>55</v>
      </c>
      <c r="AB102" s="39"/>
      <c r="AC102" s="39" t="s">
        <v>60</v>
      </c>
      <c r="AD102" s="28"/>
    </row>
    <row r="103" ht="18" customHeight="1" spans="1:30">
      <c r="A103" s="36" t="s">
        <v>35</v>
      </c>
      <c r="B103" s="36" t="s">
        <v>761</v>
      </c>
      <c r="C103" s="25">
        <v>2024</v>
      </c>
      <c r="D103" s="36" t="s">
        <v>762</v>
      </c>
      <c r="E103" s="37" t="s">
        <v>771</v>
      </c>
      <c r="F103" s="37" t="s">
        <v>772</v>
      </c>
      <c r="G103" s="26">
        <v>86</v>
      </c>
      <c r="H103" s="26">
        <v>13.5</v>
      </c>
      <c r="I103" s="26">
        <v>99.5</v>
      </c>
      <c r="J103" s="26">
        <v>91.62</v>
      </c>
      <c r="K103" s="26">
        <v>2.425</v>
      </c>
      <c r="L103" s="26">
        <v>94.05</v>
      </c>
      <c r="M103" s="26">
        <v>88</v>
      </c>
      <c r="N103" s="26">
        <v>1</v>
      </c>
      <c r="O103" s="26">
        <v>89</v>
      </c>
      <c r="P103" s="26">
        <v>60</v>
      </c>
      <c r="Q103" s="26">
        <v>3</v>
      </c>
      <c r="R103" s="26">
        <v>63</v>
      </c>
      <c r="S103" s="26">
        <v>60</v>
      </c>
      <c r="T103" s="26">
        <v>20</v>
      </c>
      <c r="U103" s="26">
        <v>80</v>
      </c>
      <c r="V103" s="26">
        <f t="shared" si="1"/>
        <v>92.0875</v>
      </c>
      <c r="W103" s="38">
        <v>5</v>
      </c>
      <c r="X103" s="24">
        <v>6</v>
      </c>
      <c r="Y103" s="24" t="s">
        <v>40</v>
      </c>
      <c r="Z103" s="24">
        <v>42</v>
      </c>
      <c r="AA103" s="39" t="s">
        <v>55</v>
      </c>
      <c r="AB103" s="39"/>
      <c r="AC103" s="39"/>
      <c r="AD103" s="28"/>
    </row>
    <row r="104" ht="18" customHeight="1" spans="1:30">
      <c r="A104" s="36" t="s">
        <v>35</v>
      </c>
      <c r="B104" s="36" t="s">
        <v>761</v>
      </c>
      <c r="C104" s="25">
        <v>2024</v>
      </c>
      <c r="D104" s="36" t="s">
        <v>762</v>
      </c>
      <c r="E104" s="37" t="s">
        <v>773</v>
      </c>
      <c r="F104" s="37" t="s">
        <v>774</v>
      </c>
      <c r="G104" s="26">
        <v>86</v>
      </c>
      <c r="H104" s="26">
        <v>13.25</v>
      </c>
      <c r="I104" s="26">
        <f t="shared" si="2"/>
        <v>99.25</v>
      </c>
      <c r="J104" s="26">
        <v>93.27</v>
      </c>
      <c r="K104" s="26">
        <v>1.75</v>
      </c>
      <c r="L104" s="26">
        <f t="shared" si="3"/>
        <v>95.02</v>
      </c>
      <c r="M104" s="26">
        <v>80.95</v>
      </c>
      <c r="N104" s="26">
        <v>0</v>
      </c>
      <c r="O104" s="26">
        <f t="shared" si="5"/>
        <v>80.95</v>
      </c>
      <c r="P104" s="26">
        <v>60</v>
      </c>
      <c r="Q104" s="26">
        <v>1</v>
      </c>
      <c r="R104" s="26">
        <f t="shared" si="4"/>
        <v>61</v>
      </c>
      <c r="S104" s="26">
        <v>60</v>
      </c>
      <c r="T104" s="26">
        <v>11</v>
      </c>
      <c r="U104" s="26">
        <f>T104+S104</f>
        <v>71</v>
      </c>
      <c r="V104" s="26">
        <f t="shared" si="1"/>
        <v>91.8375</v>
      </c>
      <c r="W104" s="38">
        <v>6</v>
      </c>
      <c r="X104" s="24">
        <v>3</v>
      </c>
      <c r="Y104" s="24" t="s">
        <v>40</v>
      </c>
      <c r="Z104" s="24">
        <v>42</v>
      </c>
      <c r="AA104" s="39" t="s">
        <v>55</v>
      </c>
      <c r="AB104" s="39"/>
      <c r="AC104" s="39" t="s">
        <v>60</v>
      </c>
      <c r="AD104" s="28"/>
    </row>
    <row r="105" ht="18" customHeight="1" spans="1:30">
      <c r="A105" s="36" t="s">
        <v>35</v>
      </c>
      <c r="B105" s="36" t="s">
        <v>761</v>
      </c>
      <c r="C105" s="25">
        <v>2024</v>
      </c>
      <c r="D105" s="36" t="s">
        <v>762</v>
      </c>
      <c r="E105" s="37" t="s">
        <v>775</v>
      </c>
      <c r="F105" s="37" t="s">
        <v>776</v>
      </c>
      <c r="G105" s="26">
        <v>86</v>
      </c>
      <c r="H105" s="26">
        <v>10.25</v>
      </c>
      <c r="I105" s="26">
        <f t="shared" si="2"/>
        <v>96.25</v>
      </c>
      <c r="J105" s="26">
        <v>92.483</v>
      </c>
      <c r="K105" s="26">
        <v>0.475</v>
      </c>
      <c r="L105" s="26">
        <f t="shared" si="3"/>
        <v>92.958</v>
      </c>
      <c r="M105" s="26">
        <v>82.2</v>
      </c>
      <c r="N105" s="26">
        <v>1</v>
      </c>
      <c r="O105" s="26">
        <v>85.852</v>
      </c>
      <c r="P105" s="26">
        <v>60</v>
      </c>
      <c r="Q105" s="26">
        <v>2</v>
      </c>
      <c r="R105" s="26">
        <f t="shared" si="4"/>
        <v>62</v>
      </c>
      <c r="S105" s="26">
        <v>60</v>
      </c>
      <c r="T105" s="26">
        <v>15</v>
      </c>
      <c r="U105" s="26">
        <v>75</v>
      </c>
      <c r="V105" s="26">
        <f t="shared" si="1"/>
        <v>90.4861</v>
      </c>
      <c r="W105" s="38">
        <v>7</v>
      </c>
      <c r="X105" s="24">
        <v>5</v>
      </c>
      <c r="Y105" s="24" t="s">
        <v>40</v>
      </c>
      <c r="Z105" s="24">
        <v>42</v>
      </c>
      <c r="AA105" s="39" t="s">
        <v>79</v>
      </c>
      <c r="AB105" s="39"/>
      <c r="AC105" s="39"/>
      <c r="AD105" s="28"/>
    </row>
    <row r="106" ht="18" customHeight="1" spans="1:30">
      <c r="A106" s="36" t="s">
        <v>35</v>
      </c>
      <c r="B106" s="36" t="s">
        <v>761</v>
      </c>
      <c r="C106" s="25">
        <v>2024</v>
      </c>
      <c r="D106" s="36" t="s">
        <v>762</v>
      </c>
      <c r="E106" s="37" t="s">
        <v>777</v>
      </c>
      <c r="F106" s="37" t="s">
        <v>778</v>
      </c>
      <c r="G106" s="26">
        <v>86</v>
      </c>
      <c r="H106" s="26">
        <v>10.5</v>
      </c>
      <c r="I106" s="26">
        <f t="shared" si="2"/>
        <v>96.5</v>
      </c>
      <c r="J106" s="26">
        <v>90.05</v>
      </c>
      <c r="K106" s="26">
        <v>0.4</v>
      </c>
      <c r="L106" s="26">
        <f t="shared" si="3"/>
        <v>90.45</v>
      </c>
      <c r="M106" s="26">
        <v>93.35</v>
      </c>
      <c r="N106" s="26">
        <v>4</v>
      </c>
      <c r="O106" s="26">
        <f t="shared" si="5"/>
        <v>97.35</v>
      </c>
      <c r="P106" s="26">
        <v>60</v>
      </c>
      <c r="Q106" s="26">
        <v>3.5</v>
      </c>
      <c r="R106" s="26">
        <f t="shared" si="4"/>
        <v>63.5</v>
      </c>
      <c r="S106" s="26">
        <v>60</v>
      </c>
      <c r="T106" s="26">
        <v>26</v>
      </c>
      <c r="U106" s="26">
        <v>86</v>
      </c>
      <c r="V106" s="26">
        <f t="shared" si="1"/>
        <v>89.83</v>
      </c>
      <c r="W106" s="38">
        <v>8</v>
      </c>
      <c r="X106" s="24">
        <v>9</v>
      </c>
      <c r="Y106" s="24" t="s">
        <v>40</v>
      </c>
      <c r="Z106" s="24">
        <v>42</v>
      </c>
      <c r="AA106" s="39" t="s">
        <v>79</v>
      </c>
      <c r="AB106" s="39"/>
      <c r="AC106" s="39"/>
      <c r="AD106" s="28"/>
    </row>
    <row r="107" ht="18" customHeight="1" spans="1:30">
      <c r="A107" s="36" t="s">
        <v>35</v>
      </c>
      <c r="B107" s="36" t="s">
        <v>761</v>
      </c>
      <c r="C107" s="25">
        <v>2024</v>
      </c>
      <c r="D107" s="36" t="s">
        <v>762</v>
      </c>
      <c r="E107" s="37" t="s">
        <v>779</v>
      </c>
      <c r="F107" s="37" t="s">
        <v>780</v>
      </c>
      <c r="G107" s="26">
        <v>86</v>
      </c>
      <c r="H107" s="26">
        <v>1</v>
      </c>
      <c r="I107" s="26">
        <v>87</v>
      </c>
      <c r="J107" s="26">
        <v>91.22</v>
      </c>
      <c r="K107" s="26">
        <v>1.2</v>
      </c>
      <c r="L107" s="26">
        <v>92.42</v>
      </c>
      <c r="M107" s="26">
        <v>74.55</v>
      </c>
      <c r="N107" s="26">
        <v>0</v>
      </c>
      <c r="O107" s="26">
        <v>74.55</v>
      </c>
      <c r="P107" s="26">
        <v>60</v>
      </c>
      <c r="Q107" s="26">
        <v>0</v>
      </c>
      <c r="R107" s="26">
        <v>60</v>
      </c>
      <c r="S107" s="26">
        <v>60</v>
      </c>
      <c r="T107" s="26">
        <v>11.5</v>
      </c>
      <c r="U107" s="26">
        <v>71.5</v>
      </c>
      <c r="V107" s="26">
        <f t="shared" si="1"/>
        <v>88.3175</v>
      </c>
      <c r="W107" s="38">
        <v>9</v>
      </c>
      <c r="X107" s="24">
        <v>7</v>
      </c>
      <c r="Y107" s="24" t="s">
        <v>40</v>
      </c>
      <c r="Z107" s="24">
        <v>42</v>
      </c>
      <c r="AA107" s="39" t="s">
        <v>79</v>
      </c>
      <c r="AB107" s="39"/>
      <c r="AC107" s="39"/>
      <c r="AD107" s="28"/>
    </row>
    <row r="108" ht="18" customHeight="1" spans="1:30">
      <c r="A108" s="36" t="s">
        <v>35</v>
      </c>
      <c r="B108" s="36" t="s">
        <v>761</v>
      </c>
      <c r="C108" s="25">
        <v>2024</v>
      </c>
      <c r="D108" s="36" t="s">
        <v>762</v>
      </c>
      <c r="E108" s="37" t="s">
        <v>781</v>
      </c>
      <c r="F108" s="37" t="s">
        <v>782</v>
      </c>
      <c r="G108" s="26">
        <v>86</v>
      </c>
      <c r="H108" s="26">
        <v>8.5</v>
      </c>
      <c r="I108" s="26">
        <f t="shared" ref="I108:I113" si="6">G108+H108</f>
        <v>94.5</v>
      </c>
      <c r="J108" s="26">
        <v>86.7</v>
      </c>
      <c r="K108" s="26">
        <v>2.4</v>
      </c>
      <c r="L108" s="26">
        <f t="shared" ref="L108:L113" si="7">J108+K108</f>
        <v>89.1</v>
      </c>
      <c r="M108" s="26">
        <v>93</v>
      </c>
      <c r="N108" s="26">
        <v>2</v>
      </c>
      <c r="O108" s="26">
        <f t="shared" ref="O108:O113" si="8">M108+N108</f>
        <v>95</v>
      </c>
      <c r="P108" s="26">
        <v>60</v>
      </c>
      <c r="Q108" s="26">
        <v>11.5</v>
      </c>
      <c r="R108" s="26">
        <f t="shared" ref="R108:R110" si="9">P108+Q108</f>
        <v>71.5</v>
      </c>
      <c r="S108" s="26">
        <v>60</v>
      </c>
      <c r="T108" s="26">
        <v>12.5</v>
      </c>
      <c r="U108" s="26">
        <v>72.5</v>
      </c>
      <c r="V108" s="26">
        <f t="shared" si="1"/>
        <v>88.225</v>
      </c>
      <c r="W108" s="38">
        <v>10</v>
      </c>
      <c r="X108" s="24">
        <v>13</v>
      </c>
      <c r="Y108" s="24" t="s">
        <v>40</v>
      </c>
      <c r="Z108" s="24">
        <v>42</v>
      </c>
      <c r="AA108" s="39" t="s">
        <v>79</v>
      </c>
      <c r="AB108" s="18"/>
      <c r="AC108" s="18"/>
      <c r="AD108" s="41"/>
    </row>
    <row r="109" ht="18" customHeight="1" spans="1:30">
      <c r="A109" s="36" t="s">
        <v>35</v>
      </c>
      <c r="B109" s="36" t="s">
        <v>761</v>
      </c>
      <c r="C109" s="25">
        <v>2024</v>
      </c>
      <c r="D109" s="36" t="s">
        <v>762</v>
      </c>
      <c r="E109" s="37" t="s">
        <v>783</v>
      </c>
      <c r="F109" s="37" t="s">
        <v>784</v>
      </c>
      <c r="G109" s="26">
        <v>86</v>
      </c>
      <c r="H109" s="26">
        <v>2</v>
      </c>
      <c r="I109" s="26">
        <f t="shared" si="6"/>
        <v>88</v>
      </c>
      <c r="J109" s="26">
        <v>87.406</v>
      </c>
      <c r="K109" s="26">
        <v>1.4</v>
      </c>
      <c r="L109" s="26">
        <f t="shared" si="7"/>
        <v>88.806</v>
      </c>
      <c r="M109" s="26">
        <v>77.2</v>
      </c>
      <c r="N109" s="26">
        <v>1</v>
      </c>
      <c r="O109" s="26">
        <v>82.075</v>
      </c>
      <c r="P109" s="26">
        <v>60</v>
      </c>
      <c r="Q109" s="26">
        <v>0</v>
      </c>
      <c r="R109" s="26">
        <f t="shared" si="9"/>
        <v>60</v>
      </c>
      <c r="S109" s="26">
        <v>60</v>
      </c>
      <c r="T109" s="26">
        <v>11</v>
      </c>
      <c r="U109" s="26">
        <v>71</v>
      </c>
      <c r="V109" s="26">
        <f t="shared" si="1"/>
        <v>86.05825</v>
      </c>
      <c r="W109" s="38">
        <v>11</v>
      </c>
      <c r="X109" s="24">
        <v>10</v>
      </c>
      <c r="Y109" s="24" t="s">
        <v>40</v>
      </c>
      <c r="Z109" s="24">
        <v>42</v>
      </c>
      <c r="AA109" s="39" t="s">
        <v>79</v>
      </c>
      <c r="AB109" s="39"/>
      <c r="AC109" s="39"/>
      <c r="AD109" s="28"/>
    </row>
    <row r="110" ht="18" customHeight="1" spans="1:30">
      <c r="A110" s="36" t="s">
        <v>35</v>
      </c>
      <c r="B110" s="36" t="s">
        <v>761</v>
      </c>
      <c r="C110" s="25">
        <v>2024</v>
      </c>
      <c r="D110" s="36" t="s">
        <v>762</v>
      </c>
      <c r="E110" s="37" t="s">
        <v>785</v>
      </c>
      <c r="F110" s="37" t="s">
        <v>786</v>
      </c>
      <c r="G110" s="26">
        <v>86</v>
      </c>
      <c r="H110" s="26">
        <v>4</v>
      </c>
      <c r="I110" s="26">
        <v>90</v>
      </c>
      <c r="J110" s="26">
        <v>85.65</v>
      </c>
      <c r="K110" s="26">
        <v>1.55</v>
      </c>
      <c r="L110" s="26">
        <f t="shared" si="7"/>
        <v>87.2</v>
      </c>
      <c r="M110" s="26">
        <v>85.38</v>
      </c>
      <c r="N110" s="26">
        <v>4</v>
      </c>
      <c r="O110" s="26">
        <v>89.38</v>
      </c>
      <c r="P110" s="26">
        <v>60</v>
      </c>
      <c r="Q110" s="26">
        <v>0</v>
      </c>
      <c r="R110" s="26">
        <f t="shared" si="9"/>
        <v>60</v>
      </c>
      <c r="S110" s="26">
        <v>60</v>
      </c>
      <c r="T110" s="26">
        <v>16.5</v>
      </c>
      <c r="U110" s="26">
        <v>76.5</v>
      </c>
      <c r="V110" s="26">
        <f t="shared" si="1"/>
        <v>85.694</v>
      </c>
      <c r="W110" s="38">
        <v>12</v>
      </c>
      <c r="X110" s="24">
        <v>16</v>
      </c>
      <c r="Y110" s="24" t="s">
        <v>40</v>
      </c>
      <c r="Z110" s="24">
        <v>42</v>
      </c>
      <c r="AA110" s="39" t="s">
        <v>79</v>
      </c>
      <c r="AB110" s="39"/>
      <c r="AC110" s="39"/>
      <c r="AD110" s="28"/>
    </row>
    <row r="111" ht="18" customHeight="1" spans="1:30">
      <c r="A111" s="36" t="s">
        <v>35</v>
      </c>
      <c r="B111" s="36" t="s">
        <v>761</v>
      </c>
      <c r="C111" s="25">
        <v>2024</v>
      </c>
      <c r="D111" s="36" t="s">
        <v>762</v>
      </c>
      <c r="E111" s="37" t="s">
        <v>787</v>
      </c>
      <c r="F111" s="37" t="s">
        <v>788</v>
      </c>
      <c r="G111" s="26">
        <v>86</v>
      </c>
      <c r="H111" s="26">
        <v>0</v>
      </c>
      <c r="I111" s="26">
        <v>86</v>
      </c>
      <c r="J111" s="26">
        <v>86.0329</v>
      </c>
      <c r="K111" s="26">
        <v>1.35</v>
      </c>
      <c r="L111" s="26">
        <f t="shared" si="7"/>
        <v>87.3829</v>
      </c>
      <c r="M111" s="26">
        <v>78.4</v>
      </c>
      <c r="N111" s="26">
        <v>0</v>
      </c>
      <c r="O111" s="26">
        <v>84.95</v>
      </c>
      <c r="P111" s="26">
        <v>60</v>
      </c>
      <c r="Q111" s="26">
        <v>6</v>
      </c>
      <c r="R111" s="26">
        <v>66</v>
      </c>
      <c r="S111" s="26">
        <v>60</v>
      </c>
      <c r="T111" s="26">
        <v>10.5</v>
      </c>
      <c r="U111" s="26">
        <f>S111+T111</f>
        <v>70.5</v>
      </c>
      <c r="V111" s="26">
        <f t="shared" si="1"/>
        <v>85.209675</v>
      </c>
      <c r="W111" s="38">
        <v>13</v>
      </c>
      <c r="X111" s="24">
        <v>14</v>
      </c>
      <c r="Y111" s="24" t="s">
        <v>40</v>
      </c>
      <c r="Z111" s="24">
        <v>42</v>
      </c>
      <c r="AA111" s="39" t="s">
        <v>79</v>
      </c>
      <c r="AB111" s="39"/>
      <c r="AC111" s="39"/>
      <c r="AD111" s="28"/>
    </row>
    <row r="112" ht="18" customHeight="1" spans="1:30">
      <c r="A112" s="36" t="s">
        <v>35</v>
      </c>
      <c r="B112" s="36" t="s">
        <v>761</v>
      </c>
      <c r="C112" s="25">
        <v>2024</v>
      </c>
      <c r="D112" s="36" t="s">
        <v>762</v>
      </c>
      <c r="E112" s="37" t="s">
        <v>789</v>
      </c>
      <c r="F112" s="37" t="s">
        <v>790</v>
      </c>
      <c r="G112" s="26">
        <v>86</v>
      </c>
      <c r="H112" s="26">
        <v>0</v>
      </c>
      <c r="I112" s="26">
        <f t="shared" si="6"/>
        <v>86</v>
      </c>
      <c r="J112" s="26">
        <v>86.78</v>
      </c>
      <c r="K112" s="26">
        <v>1.35</v>
      </c>
      <c r="L112" s="26">
        <f t="shared" si="7"/>
        <v>88.13</v>
      </c>
      <c r="M112" s="26">
        <v>79.3</v>
      </c>
      <c r="N112" s="26">
        <v>0</v>
      </c>
      <c r="O112" s="26">
        <f t="shared" si="8"/>
        <v>79.3</v>
      </c>
      <c r="P112" s="26">
        <v>60</v>
      </c>
      <c r="Q112" s="26">
        <v>0</v>
      </c>
      <c r="R112" s="26">
        <f>P112+Q112</f>
        <v>60</v>
      </c>
      <c r="S112" s="26">
        <v>60</v>
      </c>
      <c r="T112" s="26">
        <v>10</v>
      </c>
      <c r="U112" s="26">
        <f>S112+T112</f>
        <v>70</v>
      </c>
      <c r="V112" s="26">
        <f t="shared" si="1"/>
        <v>85.1625</v>
      </c>
      <c r="W112" s="38">
        <v>14</v>
      </c>
      <c r="X112" s="24">
        <v>12</v>
      </c>
      <c r="Y112" s="24" t="s">
        <v>40</v>
      </c>
      <c r="Z112" s="24">
        <v>42</v>
      </c>
      <c r="AA112" s="39" t="s">
        <v>79</v>
      </c>
      <c r="AB112" s="39"/>
      <c r="AC112" s="39"/>
      <c r="AD112" s="28"/>
    </row>
    <row r="113" ht="18" customHeight="1" spans="1:30">
      <c r="A113" s="36" t="s">
        <v>35</v>
      </c>
      <c r="B113" s="36" t="s">
        <v>761</v>
      </c>
      <c r="C113" s="25">
        <v>2024</v>
      </c>
      <c r="D113" s="36" t="s">
        <v>762</v>
      </c>
      <c r="E113" s="37" t="s">
        <v>791</v>
      </c>
      <c r="F113" s="37" t="s">
        <v>792</v>
      </c>
      <c r="G113" s="26">
        <v>86</v>
      </c>
      <c r="H113" s="26">
        <v>1</v>
      </c>
      <c r="I113" s="26">
        <f t="shared" si="6"/>
        <v>87</v>
      </c>
      <c r="J113" s="26">
        <v>84.89</v>
      </c>
      <c r="K113" s="26">
        <v>1.35</v>
      </c>
      <c r="L113" s="26">
        <f t="shared" si="7"/>
        <v>86.24</v>
      </c>
      <c r="M113" s="26">
        <v>86.425</v>
      </c>
      <c r="N113" s="26">
        <v>2</v>
      </c>
      <c r="O113" s="26">
        <f t="shared" si="8"/>
        <v>88.425</v>
      </c>
      <c r="P113" s="26">
        <v>60</v>
      </c>
      <c r="Q113" s="26">
        <v>0</v>
      </c>
      <c r="R113" s="26">
        <f>P113+Q113</f>
        <v>60</v>
      </c>
      <c r="S113" s="26">
        <v>60</v>
      </c>
      <c r="T113" s="26">
        <v>25</v>
      </c>
      <c r="U113" s="26">
        <f>T113+S113</f>
        <v>85</v>
      </c>
      <c r="V113" s="26">
        <f t="shared" si="1"/>
        <v>85.05125</v>
      </c>
      <c r="W113" s="38">
        <v>15</v>
      </c>
      <c r="X113" s="24">
        <v>21</v>
      </c>
      <c r="Y113" s="24" t="s">
        <v>40</v>
      </c>
      <c r="Z113" s="24">
        <v>42</v>
      </c>
      <c r="AA113" s="39" t="s">
        <v>79</v>
      </c>
      <c r="AB113" s="39"/>
      <c r="AC113" s="39"/>
      <c r="AD113" s="28"/>
    </row>
    <row r="114" ht="18" customHeight="1" spans="1:30">
      <c r="A114" s="36" t="s">
        <v>35</v>
      </c>
      <c r="B114" s="36" t="s">
        <v>761</v>
      </c>
      <c r="C114" s="25">
        <v>2024</v>
      </c>
      <c r="D114" s="36" t="s">
        <v>762</v>
      </c>
      <c r="E114" s="37" t="s">
        <v>793</v>
      </c>
      <c r="F114" s="37" t="s">
        <v>794</v>
      </c>
      <c r="G114" s="26">
        <v>86</v>
      </c>
      <c r="H114" s="26">
        <v>0.5</v>
      </c>
      <c r="I114" s="26">
        <v>86.5</v>
      </c>
      <c r="J114" s="26">
        <v>87.1</v>
      </c>
      <c r="K114" s="26">
        <v>0.05</v>
      </c>
      <c r="L114" s="26">
        <v>87.15</v>
      </c>
      <c r="M114" s="26">
        <v>79.9</v>
      </c>
      <c r="N114" s="26">
        <v>0</v>
      </c>
      <c r="O114" s="26">
        <v>79.9</v>
      </c>
      <c r="P114" s="26">
        <v>60</v>
      </c>
      <c r="Q114" s="26">
        <v>0</v>
      </c>
      <c r="R114" s="26">
        <v>60</v>
      </c>
      <c r="S114" s="26">
        <v>60</v>
      </c>
      <c r="T114" s="26">
        <v>4.5</v>
      </c>
      <c r="U114" s="26">
        <v>64.5</v>
      </c>
      <c r="V114" s="26">
        <f t="shared" si="1"/>
        <v>84.2325</v>
      </c>
      <c r="W114" s="38">
        <v>16</v>
      </c>
      <c r="X114" s="24">
        <v>11</v>
      </c>
      <c r="Y114" s="24" t="s">
        <v>40</v>
      </c>
      <c r="Z114" s="24">
        <v>42</v>
      </c>
      <c r="AA114" s="39" t="s">
        <v>79</v>
      </c>
      <c r="AB114" s="39"/>
      <c r="AC114" s="39"/>
      <c r="AD114" s="28"/>
    </row>
    <row r="115" ht="18" customHeight="1" spans="1:30">
      <c r="A115" s="36" t="s">
        <v>35</v>
      </c>
      <c r="B115" s="36" t="s">
        <v>761</v>
      </c>
      <c r="C115" s="25">
        <v>2024</v>
      </c>
      <c r="D115" s="36" t="s">
        <v>762</v>
      </c>
      <c r="E115" s="37" t="s">
        <v>795</v>
      </c>
      <c r="F115" s="37" t="s">
        <v>796</v>
      </c>
      <c r="G115" s="26">
        <v>86</v>
      </c>
      <c r="H115" s="26">
        <v>1.5</v>
      </c>
      <c r="I115" s="26">
        <v>87.5</v>
      </c>
      <c r="J115" s="26">
        <v>85.33</v>
      </c>
      <c r="K115" s="26">
        <v>1.25</v>
      </c>
      <c r="L115" s="26">
        <v>86.58</v>
      </c>
      <c r="M115" s="26">
        <v>77.15</v>
      </c>
      <c r="N115" s="26">
        <v>0</v>
      </c>
      <c r="O115" s="26">
        <v>77.15</v>
      </c>
      <c r="P115" s="26">
        <v>60</v>
      </c>
      <c r="Q115" s="26">
        <v>0</v>
      </c>
      <c r="R115" s="26">
        <v>60</v>
      </c>
      <c r="S115" s="26">
        <v>60</v>
      </c>
      <c r="T115" s="26">
        <v>11</v>
      </c>
      <c r="U115" s="26">
        <v>71</v>
      </c>
      <c r="V115" s="26">
        <f t="shared" si="1"/>
        <v>84.0925</v>
      </c>
      <c r="W115" s="38">
        <v>17</v>
      </c>
      <c r="X115" s="24">
        <v>17</v>
      </c>
      <c r="Y115" s="24" t="s">
        <v>40</v>
      </c>
      <c r="Z115" s="24">
        <v>42</v>
      </c>
      <c r="AA115" s="39" t="s">
        <v>79</v>
      </c>
      <c r="AB115" s="39"/>
      <c r="AC115" s="39"/>
      <c r="AD115" s="28"/>
    </row>
    <row r="116" ht="18" customHeight="1" spans="1:30">
      <c r="A116" s="36" t="s">
        <v>35</v>
      </c>
      <c r="B116" s="36" t="s">
        <v>761</v>
      </c>
      <c r="C116" s="25">
        <v>2024</v>
      </c>
      <c r="D116" s="36" t="s">
        <v>762</v>
      </c>
      <c r="E116" s="37" t="s">
        <v>797</v>
      </c>
      <c r="F116" s="37" t="s">
        <v>798</v>
      </c>
      <c r="G116" s="26">
        <v>86</v>
      </c>
      <c r="H116" s="26">
        <v>6.75</v>
      </c>
      <c r="I116" s="26">
        <v>92.75</v>
      </c>
      <c r="J116" s="26">
        <v>83.22</v>
      </c>
      <c r="K116" s="26">
        <v>1.15</v>
      </c>
      <c r="L116" s="26">
        <v>84.37</v>
      </c>
      <c r="M116" s="26">
        <v>80.8</v>
      </c>
      <c r="N116" s="26">
        <v>3</v>
      </c>
      <c r="O116" s="26">
        <v>83.8</v>
      </c>
      <c r="P116" s="26">
        <v>60</v>
      </c>
      <c r="Q116" s="26">
        <v>1</v>
      </c>
      <c r="R116" s="26">
        <v>61</v>
      </c>
      <c r="S116" s="26">
        <v>60</v>
      </c>
      <c r="T116" s="26">
        <v>24.5</v>
      </c>
      <c r="U116" s="26">
        <v>84.5</v>
      </c>
      <c r="V116" s="26">
        <f t="shared" si="1"/>
        <v>84.0175</v>
      </c>
      <c r="W116" s="38">
        <v>18</v>
      </c>
      <c r="X116" s="24">
        <v>28</v>
      </c>
      <c r="Y116" s="24" t="s">
        <v>40</v>
      </c>
      <c r="Z116" s="24">
        <v>42</v>
      </c>
      <c r="AA116" s="39"/>
      <c r="AB116" s="39"/>
      <c r="AC116" s="39"/>
      <c r="AD116" s="28"/>
    </row>
    <row r="117" ht="18" customHeight="1" spans="1:30">
      <c r="A117" s="36" t="s">
        <v>35</v>
      </c>
      <c r="B117" s="36" t="s">
        <v>761</v>
      </c>
      <c r="C117" s="25">
        <v>2024</v>
      </c>
      <c r="D117" s="36" t="s">
        <v>762</v>
      </c>
      <c r="E117" s="37" t="s">
        <v>799</v>
      </c>
      <c r="F117" s="37" t="s">
        <v>800</v>
      </c>
      <c r="G117" s="26">
        <v>86</v>
      </c>
      <c r="H117" s="26">
        <v>1</v>
      </c>
      <c r="I117" s="26">
        <v>87</v>
      </c>
      <c r="J117" s="26">
        <v>85.22</v>
      </c>
      <c r="K117" s="26">
        <v>1.2</v>
      </c>
      <c r="L117" s="26">
        <v>86.42</v>
      </c>
      <c r="M117" s="26">
        <v>72.45</v>
      </c>
      <c r="N117" s="26">
        <v>0</v>
      </c>
      <c r="O117" s="26">
        <v>72.45</v>
      </c>
      <c r="P117" s="26">
        <v>60</v>
      </c>
      <c r="Q117" s="26">
        <v>1.5</v>
      </c>
      <c r="R117" s="26">
        <v>61.5</v>
      </c>
      <c r="S117" s="26">
        <v>60</v>
      </c>
      <c r="T117" s="26">
        <v>10.5</v>
      </c>
      <c r="U117" s="26">
        <v>70.5</v>
      </c>
      <c r="V117" s="26">
        <f t="shared" si="1"/>
        <v>83.7375</v>
      </c>
      <c r="W117" s="38">
        <v>19</v>
      </c>
      <c r="X117" s="24">
        <v>20</v>
      </c>
      <c r="Y117" s="24" t="s">
        <v>40</v>
      </c>
      <c r="Z117" s="24">
        <v>42</v>
      </c>
      <c r="AA117" s="39"/>
      <c r="AB117" s="39"/>
      <c r="AC117" s="39"/>
      <c r="AD117" s="28"/>
    </row>
    <row r="118" ht="18" customHeight="1" spans="1:30">
      <c r="A118" s="36" t="s">
        <v>35</v>
      </c>
      <c r="B118" s="36" t="s">
        <v>761</v>
      </c>
      <c r="C118" s="25">
        <v>2024</v>
      </c>
      <c r="D118" s="36" t="s">
        <v>762</v>
      </c>
      <c r="E118" s="37" t="s">
        <v>801</v>
      </c>
      <c r="F118" s="37" t="s">
        <v>802</v>
      </c>
      <c r="G118" s="26">
        <v>86</v>
      </c>
      <c r="H118" s="26">
        <v>0</v>
      </c>
      <c r="I118" s="26">
        <f t="shared" ref="I118:I123" si="10">G118+H118</f>
        <v>86</v>
      </c>
      <c r="J118" s="26">
        <v>85.31</v>
      </c>
      <c r="K118" s="26">
        <v>1.2</v>
      </c>
      <c r="L118" s="26">
        <f t="shared" ref="L118:L123" si="11">J118+K118</f>
        <v>86.51</v>
      </c>
      <c r="M118" s="26">
        <v>76.1</v>
      </c>
      <c r="N118" s="26">
        <v>0</v>
      </c>
      <c r="O118" s="26">
        <f t="shared" ref="O118:O123" si="12">M118+N118</f>
        <v>76.1</v>
      </c>
      <c r="P118" s="26">
        <v>60</v>
      </c>
      <c r="Q118" s="26">
        <v>0</v>
      </c>
      <c r="R118" s="26">
        <f t="shared" ref="R118:R123" si="13">P118+Q118</f>
        <v>60</v>
      </c>
      <c r="S118" s="26">
        <v>60</v>
      </c>
      <c r="T118" s="26">
        <v>9</v>
      </c>
      <c r="U118" s="26">
        <f t="shared" ref="U118:U123" si="14">S118+T118</f>
        <v>69</v>
      </c>
      <c r="V118" s="26">
        <f t="shared" si="1"/>
        <v>83.7375</v>
      </c>
      <c r="W118" s="38">
        <v>20</v>
      </c>
      <c r="X118" s="24">
        <v>18</v>
      </c>
      <c r="Y118" s="24" t="s">
        <v>40</v>
      </c>
      <c r="Z118" s="24">
        <v>42</v>
      </c>
      <c r="AA118" s="39"/>
      <c r="AB118" s="39"/>
      <c r="AC118" s="39"/>
      <c r="AD118" s="28"/>
    </row>
    <row r="119" ht="18" customHeight="1" spans="1:30">
      <c r="A119" s="36" t="s">
        <v>35</v>
      </c>
      <c r="B119" s="36" t="s">
        <v>761</v>
      </c>
      <c r="C119" s="25">
        <v>2024</v>
      </c>
      <c r="D119" s="36" t="s">
        <v>762</v>
      </c>
      <c r="E119" s="37" t="s">
        <v>803</v>
      </c>
      <c r="F119" s="37" t="s">
        <v>804</v>
      </c>
      <c r="G119" s="26">
        <v>86</v>
      </c>
      <c r="H119" s="26">
        <v>3</v>
      </c>
      <c r="I119" s="26">
        <v>89</v>
      </c>
      <c r="J119" s="26">
        <v>84.38</v>
      </c>
      <c r="K119" s="26">
        <v>0.35</v>
      </c>
      <c r="L119" s="26">
        <v>84.73</v>
      </c>
      <c r="M119" s="26">
        <v>82.3</v>
      </c>
      <c r="N119" s="26">
        <v>5.5</v>
      </c>
      <c r="O119" s="26">
        <v>87.8</v>
      </c>
      <c r="P119" s="26">
        <v>60</v>
      </c>
      <c r="Q119" s="26">
        <v>1.5</v>
      </c>
      <c r="R119" s="26">
        <v>61.5</v>
      </c>
      <c r="S119" s="26">
        <v>60</v>
      </c>
      <c r="T119" s="26">
        <v>11</v>
      </c>
      <c r="U119" s="26">
        <f t="shared" si="14"/>
        <v>71</v>
      </c>
      <c r="V119" s="26">
        <f t="shared" si="1"/>
        <v>83.4625</v>
      </c>
      <c r="W119" s="38">
        <v>21</v>
      </c>
      <c r="X119" s="24">
        <v>22</v>
      </c>
      <c r="Y119" s="24" t="s">
        <v>40</v>
      </c>
      <c r="Z119" s="24">
        <v>42</v>
      </c>
      <c r="AA119" s="18"/>
      <c r="AB119" s="18"/>
      <c r="AC119" s="18"/>
      <c r="AD119" s="41"/>
    </row>
    <row r="120" ht="18" customHeight="1" spans="1:30">
      <c r="A120" s="36" t="s">
        <v>35</v>
      </c>
      <c r="B120" s="36" t="s">
        <v>761</v>
      </c>
      <c r="C120" s="25">
        <v>2024</v>
      </c>
      <c r="D120" s="36" t="s">
        <v>762</v>
      </c>
      <c r="E120" s="37" t="s">
        <v>805</v>
      </c>
      <c r="F120" s="37" t="s">
        <v>806</v>
      </c>
      <c r="G120" s="26">
        <v>86</v>
      </c>
      <c r="H120" s="26">
        <v>3</v>
      </c>
      <c r="I120" s="26">
        <v>89</v>
      </c>
      <c r="J120" s="26">
        <v>83.4835164835165</v>
      </c>
      <c r="K120" s="26">
        <v>1.55</v>
      </c>
      <c r="L120" s="26">
        <v>85.0335164835165</v>
      </c>
      <c r="M120" s="26">
        <v>78.3</v>
      </c>
      <c r="N120" s="26">
        <v>1</v>
      </c>
      <c r="O120" s="26">
        <v>83.375</v>
      </c>
      <c r="P120" s="26">
        <v>60</v>
      </c>
      <c r="Q120" s="26">
        <v>0</v>
      </c>
      <c r="R120" s="26">
        <v>60</v>
      </c>
      <c r="S120" s="26">
        <v>60</v>
      </c>
      <c r="T120" s="26">
        <v>12</v>
      </c>
      <c r="U120" s="26">
        <v>72</v>
      </c>
      <c r="V120" s="26">
        <f t="shared" si="1"/>
        <v>83.4438873626374</v>
      </c>
      <c r="W120" s="38">
        <v>22</v>
      </c>
      <c r="X120" s="24">
        <v>26</v>
      </c>
      <c r="Y120" s="24" t="s">
        <v>40</v>
      </c>
      <c r="Z120" s="24">
        <v>42</v>
      </c>
      <c r="AA120" s="39"/>
      <c r="AB120" s="39"/>
      <c r="AC120" s="39"/>
      <c r="AD120" s="28"/>
    </row>
    <row r="121" ht="18" customHeight="1" spans="1:30">
      <c r="A121" s="36" t="s">
        <v>35</v>
      </c>
      <c r="B121" s="36" t="s">
        <v>761</v>
      </c>
      <c r="C121" s="25">
        <v>2024</v>
      </c>
      <c r="D121" s="36" t="s">
        <v>762</v>
      </c>
      <c r="E121" s="37" t="s">
        <v>807</v>
      </c>
      <c r="F121" s="37" t="s">
        <v>808</v>
      </c>
      <c r="G121" s="26">
        <v>86</v>
      </c>
      <c r="H121" s="26">
        <v>4.5</v>
      </c>
      <c r="I121" s="26">
        <f t="shared" si="10"/>
        <v>90.5</v>
      </c>
      <c r="J121" s="26">
        <v>84.0549</v>
      </c>
      <c r="K121" s="26">
        <v>0.35</v>
      </c>
      <c r="L121" s="26">
        <f t="shared" si="11"/>
        <v>84.4049</v>
      </c>
      <c r="M121" s="26">
        <v>80.3</v>
      </c>
      <c r="N121" s="26">
        <v>1.75</v>
      </c>
      <c r="O121" s="26">
        <f t="shared" si="12"/>
        <v>82.05</v>
      </c>
      <c r="P121" s="26">
        <v>60</v>
      </c>
      <c r="Q121" s="26">
        <v>0</v>
      </c>
      <c r="R121" s="26">
        <f t="shared" si="13"/>
        <v>60</v>
      </c>
      <c r="S121" s="26">
        <v>60</v>
      </c>
      <c r="T121" s="26">
        <v>12</v>
      </c>
      <c r="U121" s="26">
        <f t="shared" si="14"/>
        <v>72</v>
      </c>
      <c r="V121" s="26">
        <f t="shared" si="1"/>
        <v>83.056175</v>
      </c>
      <c r="W121" s="38">
        <v>23</v>
      </c>
      <c r="X121" s="24">
        <v>23</v>
      </c>
      <c r="Y121" s="24" t="s">
        <v>40</v>
      </c>
      <c r="Z121" s="24">
        <v>42</v>
      </c>
      <c r="AA121" s="39"/>
      <c r="AB121" s="39"/>
      <c r="AC121" s="39"/>
      <c r="AD121" s="28"/>
    </row>
    <row r="122" ht="18" customHeight="1" spans="1:30">
      <c r="A122" s="36" t="s">
        <v>35</v>
      </c>
      <c r="B122" s="36" t="s">
        <v>761</v>
      </c>
      <c r="C122" s="25">
        <v>2024</v>
      </c>
      <c r="D122" s="36" t="s">
        <v>762</v>
      </c>
      <c r="E122" s="37" t="s">
        <v>809</v>
      </c>
      <c r="F122" s="37" t="s">
        <v>810</v>
      </c>
      <c r="G122" s="26">
        <v>86</v>
      </c>
      <c r="H122" s="26">
        <v>0</v>
      </c>
      <c r="I122" s="26">
        <v>86</v>
      </c>
      <c r="J122" s="26">
        <v>85.87</v>
      </c>
      <c r="K122" s="26">
        <v>0.05</v>
      </c>
      <c r="L122" s="26">
        <v>85.92</v>
      </c>
      <c r="M122" s="26">
        <v>66.15</v>
      </c>
      <c r="N122" s="26">
        <v>0</v>
      </c>
      <c r="O122" s="26">
        <v>66.15</v>
      </c>
      <c r="P122" s="26">
        <v>60</v>
      </c>
      <c r="Q122" s="26">
        <v>0</v>
      </c>
      <c r="R122" s="26">
        <v>60</v>
      </c>
      <c r="S122" s="26">
        <v>60</v>
      </c>
      <c r="T122" s="26">
        <v>10.5</v>
      </c>
      <c r="U122" s="26">
        <f t="shared" si="14"/>
        <v>70.5</v>
      </c>
      <c r="V122" s="26">
        <f t="shared" si="1"/>
        <v>82.8725</v>
      </c>
      <c r="W122" s="38">
        <v>24</v>
      </c>
      <c r="X122" s="24">
        <v>15</v>
      </c>
      <c r="Y122" s="24" t="s">
        <v>141</v>
      </c>
      <c r="Z122" s="24">
        <v>42</v>
      </c>
      <c r="AA122" s="39" t="s">
        <v>145</v>
      </c>
      <c r="AB122" s="18"/>
      <c r="AC122" s="18"/>
      <c r="AD122" s="41"/>
    </row>
    <row r="123" ht="18" customHeight="1" spans="1:30">
      <c r="A123" s="36" t="s">
        <v>35</v>
      </c>
      <c r="B123" s="36" t="s">
        <v>761</v>
      </c>
      <c r="C123" s="25">
        <v>2024</v>
      </c>
      <c r="D123" s="36" t="s">
        <v>762</v>
      </c>
      <c r="E123" s="37" t="s">
        <v>811</v>
      </c>
      <c r="F123" s="37" t="s">
        <v>812</v>
      </c>
      <c r="G123" s="26">
        <v>86</v>
      </c>
      <c r="H123" s="26">
        <v>0</v>
      </c>
      <c r="I123" s="26">
        <f t="shared" si="10"/>
        <v>86</v>
      </c>
      <c r="J123" s="26">
        <v>85.2307692307692</v>
      </c>
      <c r="K123" s="26">
        <v>0</v>
      </c>
      <c r="L123" s="26">
        <f t="shared" si="11"/>
        <v>85.2307692307692</v>
      </c>
      <c r="M123" s="26">
        <v>76.45</v>
      </c>
      <c r="N123" s="26">
        <v>0</v>
      </c>
      <c r="O123" s="26">
        <f t="shared" si="12"/>
        <v>76.45</v>
      </c>
      <c r="P123" s="26">
        <v>60</v>
      </c>
      <c r="Q123" s="26">
        <v>0</v>
      </c>
      <c r="R123" s="26">
        <f t="shared" si="13"/>
        <v>60</v>
      </c>
      <c r="S123" s="26">
        <v>60</v>
      </c>
      <c r="T123" s="26">
        <v>10</v>
      </c>
      <c r="U123" s="26">
        <f t="shared" si="14"/>
        <v>70</v>
      </c>
      <c r="V123" s="26">
        <f t="shared" si="1"/>
        <v>82.8455769230769</v>
      </c>
      <c r="W123" s="38">
        <v>25</v>
      </c>
      <c r="X123" s="24">
        <v>19</v>
      </c>
      <c r="Y123" s="24" t="s">
        <v>40</v>
      </c>
      <c r="Z123" s="24">
        <v>42</v>
      </c>
      <c r="AA123" s="39"/>
      <c r="AB123" s="39"/>
      <c r="AC123" s="39"/>
      <c r="AD123" s="28"/>
    </row>
    <row r="124" ht="18" customHeight="1" spans="1:30">
      <c r="A124" s="36" t="s">
        <v>35</v>
      </c>
      <c r="B124" s="36" t="s">
        <v>761</v>
      </c>
      <c r="C124" s="25">
        <v>2024</v>
      </c>
      <c r="D124" s="36" t="s">
        <v>762</v>
      </c>
      <c r="E124" s="37" t="s">
        <v>813</v>
      </c>
      <c r="F124" s="37" t="s">
        <v>814</v>
      </c>
      <c r="G124" s="26">
        <v>86</v>
      </c>
      <c r="H124" s="26">
        <v>2.5</v>
      </c>
      <c r="I124" s="26">
        <v>88.5</v>
      </c>
      <c r="J124" s="26">
        <v>83.285</v>
      </c>
      <c r="K124" s="26">
        <v>0.2</v>
      </c>
      <c r="L124" s="26">
        <v>83.485</v>
      </c>
      <c r="M124" s="26">
        <v>90.6</v>
      </c>
      <c r="N124" s="26">
        <v>1</v>
      </c>
      <c r="O124" s="26">
        <v>89.55</v>
      </c>
      <c r="P124" s="26">
        <v>60</v>
      </c>
      <c r="Q124" s="26">
        <v>1</v>
      </c>
      <c r="R124" s="26">
        <v>61</v>
      </c>
      <c r="S124" s="26">
        <v>60</v>
      </c>
      <c r="T124" s="26">
        <v>11.5</v>
      </c>
      <c r="U124" s="26">
        <v>71.5</v>
      </c>
      <c r="V124" s="26">
        <f t="shared" si="1"/>
        <v>82.56625</v>
      </c>
      <c r="W124" s="38">
        <v>26</v>
      </c>
      <c r="X124" s="24">
        <v>27</v>
      </c>
      <c r="Y124" s="24" t="s">
        <v>141</v>
      </c>
      <c r="Z124" s="24">
        <v>42</v>
      </c>
      <c r="AA124" s="39" t="s">
        <v>142</v>
      </c>
      <c r="AB124" s="39"/>
      <c r="AC124" s="39"/>
      <c r="AD124" s="28"/>
    </row>
    <row r="125" ht="18" customHeight="1" spans="1:30">
      <c r="A125" s="36" t="s">
        <v>35</v>
      </c>
      <c r="B125" s="36" t="s">
        <v>761</v>
      </c>
      <c r="C125" s="25">
        <v>2024</v>
      </c>
      <c r="D125" s="36" t="s">
        <v>762</v>
      </c>
      <c r="E125" s="37" t="s">
        <v>815</v>
      </c>
      <c r="F125" s="37" t="s">
        <v>816</v>
      </c>
      <c r="G125" s="26">
        <v>86</v>
      </c>
      <c r="H125" s="26">
        <v>0</v>
      </c>
      <c r="I125" s="26">
        <v>86</v>
      </c>
      <c r="J125" s="26">
        <v>81.88</v>
      </c>
      <c r="K125" s="26">
        <v>1</v>
      </c>
      <c r="L125" s="26">
        <v>82.88</v>
      </c>
      <c r="M125" s="26">
        <v>75.6</v>
      </c>
      <c r="N125" s="26">
        <v>0</v>
      </c>
      <c r="O125" s="26">
        <v>75.6</v>
      </c>
      <c r="P125" s="26">
        <v>60</v>
      </c>
      <c r="Q125" s="26">
        <v>0.5</v>
      </c>
      <c r="R125" s="26">
        <v>60.5</v>
      </c>
      <c r="S125" s="26">
        <v>60</v>
      </c>
      <c r="T125" s="26">
        <v>25</v>
      </c>
      <c r="U125" s="26">
        <f>S125+T125</f>
        <v>85</v>
      </c>
      <c r="V125" s="26">
        <f t="shared" si="1"/>
        <v>81.815</v>
      </c>
      <c r="W125" s="38">
        <v>27</v>
      </c>
      <c r="X125" s="24">
        <v>31</v>
      </c>
      <c r="Y125" s="24" t="s">
        <v>40</v>
      </c>
      <c r="Z125" s="24">
        <v>42</v>
      </c>
      <c r="AA125" s="18"/>
      <c r="AB125" s="18"/>
      <c r="AC125" s="18"/>
      <c r="AD125" s="41"/>
    </row>
    <row r="126" ht="18" customHeight="1" spans="1:30">
      <c r="A126" s="36" t="s">
        <v>35</v>
      </c>
      <c r="B126" s="36" t="s">
        <v>761</v>
      </c>
      <c r="C126" s="25">
        <v>2024</v>
      </c>
      <c r="D126" s="36" t="s">
        <v>762</v>
      </c>
      <c r="E126" s="37" t="s">
        <v>817</v>
      </c>
      <c r="F126" s="37" t="s">
        <v>818</v>
      </c>
      <c r="G126" s="26">
        <v>86</v>
      </c>
      <c r="H126" s="26">
        <v>0.5</v>
      </c>
      <c r="I126" s="26">
        <f t="shared" ref="I126:I131" si="15">G126+H126</f>
        <v>86.5</v>
      </c>
      <c r="J126" s="26">
        <v>83.7</v>
      </c>
      <c r="K126" s="26">
        <v>0</v>
      </c>
      <c r="L126" s="26">
        <f t="shared" ref="L126:L133" si="16">J126+K126</f>
        <v>83.7</v>
      </c>
      <c r="M126" s="26">
        <v>72.8</v>
      </c>
      <c r="N126" s="26">
        <v>0</v>
      </c>
      <c r="O126" s="26">
        <f t="shared" ref="O126:O133" si="17">M126+N126</f>
        <v>72.8</v>
      </c>
      <c r="P126" s="26">
        <v>60</v>
      </c>
      <c r="Q126" s="26">
        <v>0</v>
      </c>
      <c r="R126" s="26">
        <f t="shared" ref="R126:R133" si="18">P126+Q126</f>
        <v>60</v>
      </c>
      <c r="S126" s="26">
        <v>60</v>
      </c>
      <c r="T126" s="26">
        <v>10.5</v>
      </c>
      <c r="U126" s="26">
        <f t="shared" ref="U126:U130" si="19">T126+S126</f>
        <v>70.5</v>
      </c>
      <c r="V126" s="26">
        <f t="shared" si="1"/>
        <v>81.59</v>
      </c>
      <c r="W126" s="38">
        <v>28</v>
      </c>
      <c r="X126" s="24">
        <v>25</v>
      </c>
      <c r="Y126" s="24" t="s">
        <v>40</v>
      </c>
      <c r="Z126" s="24">
        <v>42</v>
      </c>
      <c r="AA126" s="39"/>
      <c r="AB126" s="39"/>
      <c r="AC126" s="39"/>
      <c r="AD126" s="28"/>
    </row>
    <row r="127" ht="18" customHeight="1" spans="1:30">
      <c r="A127" s="36" t="s">
        <v>35</v>
      </c>
      <c r="B127" s="36" t="s">
        <v>761</v>
      </c>
      <c r="C127" s="25">
        <v>2024</v>
      </c>
      <c r="D127" s="36" t="s">
        <v>762</v>
      </c>
      <c r="E127" s="37" t="s">
        <v>819</v>
      </c>
      <c r="F127" s="37" t="s">
        <v>820</v>
      </c>
      <c r="G127" s="26">
        <v>86</v>
      </c>
      <c r="H127" s="26">
        <v>0</v>
      </c>
      <c r="I127" s="26">
        <f>G127+K127</f>
        <v>86</v>
      </c>
      <c r="J127" s="26">
        <v>84</v>
      </c>
      <c r="K127" s="26">
        <v>0</v>
      </c>
      <c r="L127" s="26">
        <f t="shared" si="16"/>
        <v>84</v>
      </c>
      <c r="M127" s="26">
        <v>76.15</v>
      </c>
      <c r="N127" s="26">
        <v>0</v>
      </c>
      <c r="O127" s="26">
        <f t="shared" si="17"/>
        <v>76.15</v>
      </c>
      <c r="P127" s="26">
        <v>60</v>
      </c>
      <c r="Q127" s="26">
        <v>0</v>
      </c>
      <c r="R127" s="26">
        <f t="shared" si="18"/>
        <v>60</v>
      </c>
      <c r="S127" s="26">
        <v>60</v>
      </c>
      <c r="T127" s="26">
        <v>0</v>
      </c>
      <c r="U127" s="26">
        <f t="shared" ref="U127:U132" si="20">S127+T127</f>
        <v>60</v>
      </c>
      <c r="V127" s="26">
        <f t="shared" si="1"/>
        <v>81.4075</v>
      </c>
      <c r="W127" s="38">
        <v>29</v>
      </c>
      <c r="X127" s="42">
        <v>24</v>
      </c>
      <c r="Y127" s="24" t="s">
        <v>40</v>
      </c>
      <c r="Z127" s="24">
        <v>42</v>
      </c>
      <c r="AA127" s="43"/>
      <c r="AB127" s="43"/>
      <c r="AC127" s="43"/>
      <c r="AD127" s="44"/>
    </row>
    <row r="128" ht="18" customHeight="1" spans="1:30">
      <c r="A128" s="36" t="s">
        <v>35</v>
      </c>
      <c r="B128" s="36" t="s">
        <v>761</v>
      </c>
      <c r="C128" s="25">
        <v>2024</v>
      </c>
      <c r="D128" s="36" t="s">
        <v>762</v>
      </c>
      <c r="E128" s="37" t="s">
        <v>821</v>
      </c>
      <c r="F128" s="37" t="s">
        <v>822</v>
      </c>
      <c r="G128" s="26">
        <v>86</v>
      </c>
      <c r="H128" s="26">
        <v>1</v>
      </c>
      <c r="I128" s="26">
        <f t="shared" si="15"/>
        <v>87</v>
      </c>
      <c r="J128" s="26">
        <v>82.69</v>
      </c>
      <c r="K128" s="26">
        <v>0</v>
      </c>
      <c r="L128" s="26">
        <f t="shared" si="16"/>
        <v>82.69</v>
      </c>
      <c r="M128" s="26">
        <v>80.05</v>
      </c>
      <c r="N128" s="26">
        <v>0</v>
      </c>
      <c r="O128" s="26">
        <f t="shared" si="17"/>
        <v>80.05</v>
      </c>
      <c r="P128" s="26">
        <v>60</v>
      </c>
      <c r="Q128" s="26">
        <v>0</v>
      </c>
      <c r="R128" s="26">
        <f t="shared" si="18"/>
        <v>60</v>
      </c>
      <c r="S128" s="26">
        <v>60</v>
      </c>
      <c r="T128" s="26">
        <v>10</v>
      </c>
      <c r="U128" s="26">
        <f t="shared" si="19"/>
        <v>70</v>
      </c>
      <c r="V128" s="26">
        <f t="shared" si="1"/>
        <v>81.22</v>
      </c>
      <c r="W128" s="38">
        <v>30</v>
      </c>
      <c r="X128" s="24">
        <v>29</v>
      </c>
      <c r="Y128" s="24" t="s">
        <v>40</v>
      </c>
      <c r="Z128" s="24">
        <v>42</v>
      </c>
      <c r="AA128" s="45"/>
      <c r="AB128" s="45"/>
      <c r="AC128" s="45"/>
      <c r="AD128" s="46"/>
    </row>
    <row r="129" ht="18" customHeight="1" spans="1:30">
      <c r="A129" s="36" t="s">
        <v>35</v>
      </c>
      <c r="B129" s="36" t="s">
        <v>761</v>
      </c>
      <c r="C129" s="25">
        <v>2024</v>
      </c>
      <c r="D129" s="36" t="s">
        <v>762</v>
      </c>
      <c r="E129" s="37" t="s">
        <v>823</v>
      </c>
      <c r="F129" s="37" t="s">
        <v>824</v>
      </c>
      <c r="G129" s="26">
        <v>86</v>
      </c>
      <c r="H129" s="26">
        <v>2.5</v>
      </c>
      <c r="I129" s="26">
        <f t="shared" si="15"/>
        <v>88.5</v>
      </c>
      <c r="J129" s="26">
        <v>80.22</v>
      </c>
      <c r="K129" s="26">
        <v>0.3</v>
      </c>
      <c r="L129" s="26">
        <f t="shared" si="16"/>
        <v>80.52</v>
      </c>
      <c r="M129" s="26">
        <v>89.75</v>
      </c>
      <c r="N129" s="26">
        <v>1</v>
      </c>
      <c r="O129" s="26">
        <f t="shared" si="17"/>
        <v>90.75</v>
      </c>
      <c r="P129" s="26">
        <v>60</v>
      </c>
      <c r="Q129" s="26">
        <v>0</v>
      </c>
      <c r="R129" s="26">
        <f t="shared" si="18"/>
        <v>60</v>
      </c>
      <c r="S129" s="26">
        <v>60</v>
      </c>
      <c r="T129" s="26">
        <v>26</v>
      </c>
      <c r="U129" s="26">
        <f t="shared" si="19"/>
        <v>86</v>
      </c>
      <c r="V129" s="26">
        <f t="shared" si="1"/>
        <v>81.0775</v>
      </c>
      <c r="W129" s="38">
        <v>31</v>
      </c>
      <c r="X129" s="24">
        <v>33</v>
      </c>
      <c r="Y129" s="24" t="s">
        <v>40</v>
      </c>
      <c r="Z129" s="24">
        <v>42</v>
      </c>
      <c r="AA129" s="45"/>
      <c r="AB129" s="45"/>
      <c r="AC129" s="45"/>
      <c r="AD129" s="47"/>
    </row>
    <row r="130" ht="18" customHeight="1" spans="1:30">
      <c r="A130" s="36" t="s">
        <v>35</v>
      </c>
      <c r="B130" s="36" t="s">
        <v>761</v>
      </c>
      <c r="C130" s="25">
        <v>2024</v>
      </c>
      <c r="D130" s="36" t="s">
        <v>762</v>
      </c>
      <c r="E130" s="37" t="s">
        <v>825</v>
      </c>
      <c r="F130" s="37" t="s">
        <v>826</v>
      </c>
      <c r="G130" s="26">
        <v>86</v>
      </c>
      <c r="H130" s="26">
        <v>0</v>
      </c>
      <c r="I130" s="26">
        <f t="shared" si="15"/>
        <v>86</v>
      </c>
      <c r="J130" s="26">
        <v>82.66</v>
      </c>
      <c r="K130" s="26">
        <v>0</v>
      </c>
      <c r="L130" s="26">
        <f t="shared" si="16"/>
        <v>82.66</v>
      </c>
      <c r="M130" s="26">
        <v>74.6</v>
      </c>
      <c r="N130" s="26">
        <v>0</v>
      </c>
      <c r="O130" s="26">
        <f t="shared" si="17"/>
        <v>74.6</v>
      </c>
      <c r="P130" s="26">
        <v>60</v>
      </c>
      <c r="Q130" s="26">
        <v>0.5</v>
      </c>
      <c r="R130" s="26">
        <f t="shared" si="18"/>
        <v>60.5</v>
      </c>
      <c r="S130" s="26">
        <v>60</v>
      </c>
      <c r="T130" s="26">
        <v>10</v>
      </c>
      <c r="U130" s="26">
        <f t="shared" si="19"/>
        <v>70</v>
      </c>
      <c r="V130" s="26">
        <f t="shared" si="1"/>
        <v>80.85</v>
      </c>
      <c r="W130" s="38">
        <v>32</v>
      </c>
      <c r="X130" s="24">
        <v>30</v>
      </c>
      <c r="Y130" s="24" t="s">
        <v>40</v>
      </c>
      <c r="Z130" s="24">
        <v>42</v>
      </c>
      <c r="AA130" s="45"/>
      <c r="AB130" s="45"/>
      <c r="AC130" s="45"/>
      <c r="AD130" s="47"/>
    </row>
    <row r="131" ht="18" customHeight="1" spans="1:30">
      <c r="A131" s="36" t="s">
        <v>35</v>
      </c>
      <c r="B131" s="36" t="s">
        <v>761</v>
      </c>
      <c r="C131" s="25">
        <v>2024</v>
      </c>
      <c r="D131" s="36" t="s">
        <v>762</v>
      </c>
      <c r="E131" s="37" t="s">
        <v>827</v>
      </c>
      <c r="F131" s="37" t="s">
        <v>828</v>
      </c>
      <c r="G131" s="26">
        <v>86</v>
      </c>
      <c r="H131" s="26">
        <v>1.5</v>
      </c>
      <c r="I131" s="26">
        <f t="shared" si="15"/>
        <v>87.5</v>
      </c>
      <c r="J131" s="26">
        <v>80.3076923076923</v>
      </c>
      <c r="K131" s="26">
        <v>1.25</v>
      </c>
      <c r="L131" s="26">
        <f t="shared" si="16"/>
        <v>81.5576923076923</v>
      </c>
      <c r="M131" s="26">
        <v>79.35</v>
      </c>
      <c r="N131" s="26">
        <v>0</v>
      </c>
      <c r="O131" s="26">
        <f t="shared" si="17"/>
        <v>79.35</v>
      </c>
      <c r="P131" s="26">
        <v>60</v>
      </c>
      <c r="Q131" s="26">
        <v>0</v>
      </c>
      <c r="R131" s="26">
        <f t="shared" si="18"/>
        <v>60</v>
      </c>
      <c r="S131" s="26">
        <v>60</v>
      </c>
      <c r="T131" s="26">
        <v>19</v>
      </c>
      <c r="U131" s="26">
        <f t="shared" si="20"/>
        <v>79</v>
      </c>
      <c r="V131" s="26">
        <f t="shared" si="1"/>
        <v>80.8357692307692</v>
      </c>
      <c r="W131" s="38">
        <v>33</v>
      </c>
      <c r="X131" s="24">
        <v>32</v>
      </c>
      <c r="Y131" s="24" t="s">
        <v>40</v>
      </c>
      <c r="Z131" s="24">
        <v>42</v>
      </c>
      <c r="AA131" s="45"/>
      <c r="AB131" s="45"/>
      <c r="AC131" s="45"/>
      <c r="AD131" s="47"/>
    </row>
    <row r="132" ht="18" customHeight="1" spans="1:30">
      <c r="A132" s="36" t="s">
        <v>35</v>
      </c>
      <c r="B132" s="36" t="s">
        <v>761</v>
      </c>
      <c r="C132" s="25">
        <v>2024</v>
      </c>
      <c r="D132" s="36" t="s">
        <v>762</v>
      </c>
      <c r="E132" s="37" t="s">
        <v>829</v>
      </c>
      <c r="F132" s="37" t="s">
        <v>830</v>
      </c>
      <c r="G132" s="26">
        <v>86</v>
      </c>
      <c r="H132" s="26">
        <v>0.5</v>
      </c>
      <c r="I132" s="26">
        <f t="shared" ref="I132:I136" si="21">G132+K132</f>
        <v>87</v>
      </c>
      <c r="J132" s="26">
        <v>80.13</v>
      </c>
      <c r="K132" s="26">
        <v>1</v>
      </c>
      <c r="L132" s="26">
        <f t="shared" si="16"/>
        <v>81.13</v>
      </c>
      <c r="M132" s="26">
        <v>71.6</v>
      </c>
      <c r="N132" s="26">
        <v>0</v>
      </c>
      <c r="O132" s="26">
        <f t="shared" si="17"/>
        <v>71.6</v>
      </c>
      <c r="P132" s="26">
        <v>60</v>
      </c>
      <c r="Q132" s="26">
        <v>0.5</v>
      </c>
      <c r="R132" s="26">
        <f t="shared" si="18"/>
        <v>60.5</v>
      </c>
      <c r="S132" s="26">
        <v>60</v>
      </c>
      <c r="T132" s="26">
        <v>7</v>
      </c>
      <c r="U132" s="26">
        <f t="shared" si="20"/>
        <v>67</v>
      </c>
      <c r="V132" s="26">
        <f t="shared" si="1"/>
        <v>79.5025</v>
      </c>
      <c r="W132" s="38">
        <v>34</v>
      </c>
      <c r="X132" s="24">
        <v>34</v>
      </c>
      <c r="Y132" s="24" t="s">
        <v>40</v>
      </c>
      <c r="Z132" s="24">
        <v>42</v>
      </c>
      <c r="AA132" s="48"/>
      <c r="AB132" s="48"/>
      <c r="AC132" s="48"/>
      <c r="AD132" s="48"/>
    </row>
    <row r="133" ht="18" customHeight="1" spans="1:30">
      <c r="A133" s="36" t="s">
        <v>35</v>
      </c>
      <c r="B133" s="36" t="s">
        <v>761</v>
      </c>
      <c r="C133" s="25">
        <v>2024</v>
      </c>
      <c r="D133" s="36" t="s">
        <v>762</v>
      </c>
      <c r="E133" s="37" t="s">
        <v>831</v>
      </c>
      <c r="F133" s="37" t="s">
        <v>832</v>
      </c>
      <c r="G133" s="26">
        <v>86</v>
      </c>
      <c r="H133" s="26">
        <v>0.5</v>
      </c>
      <c r="I133" s="26">
        <f>G133+H133</f>
        <v>86.5</v>
      </c>
      <c r="J133" s="26">
        <v>79.69</v>
      </c>
      <c r="K133" s="26">
        <v>0.15</v>
      </c>
      <c r="L133" s="26">
        <f t="shared" si="16"/>
        <v>79.84</v>
      </c>
      <c r="M133" s="26">
        <v>63.4</v>
      </c>
      <c r="N133" s="26">
        <v>0</v>
      </c>
      <c r="O133" s="26">
        <f t="shared" si="17"/>
        <v>63.4</v>
      </c>
      <c r="P133" s="26">
        <v>60</v>
      </c>
      <c r="Q133" s="26">
        <v>0</v>
      </c>
      <c r="R133" s="26">
        <f t="shared" si="18"/>
        <v>60</v>
      </c>
      <c r="S133" s="26">
        <v>60</v>
      </c>
      <c r="T133" s="26">
        <v>10.5</v>
      </c>
      <c r="U133" s="26">
        <f>T133+S133</f>
        <v>70.5</v>
      </c>
      <c r="V133" s="26">
        <f t="shared" si="1"/>
        <v>78.225</v>
      </c>
      <c r="W133" s="38">
        <v>35</v>
      </c>
      <c r="X133" s="24">
        <v>35</v>
      </c>
      <c r="Y133" s="24" t="s">
        <v>141</v>
      </c>
      <c r="Z133" s="24">
        <v>42</v>
      </c>
      <c r="AA133" s="45" t="s">
        <v>142</v>
      </c>
      <c r="AB133" s="45"/>
      <c r="AC133" s="45"/>
      <c r="AD133" s="47"/>
    </row>
    <row r="134" ht="18" customHeight="1" spans="1:30">
      <c r="A134" s="36" t="s">
        <v>35</v>
      </c>
      <c r="B134" s="36" t="s">
        <v>761</v>
      </c>
      <c r="C134" s="25">
        <v>2024</v>
      </c>
      <c r="D134" s="36" t="s">
        <v>762</v>
      </c>
      <c r="E134" s="37" t="s">
        <v>833</v>
      </c>
      <c r="F134" s="37" t="s">
        <v>834</v>
      </c>
      <c r="G134" s="26">
        <v>86</v>
      </c>
      <c r="H134" s="26">
        <v>0</v>
      </c>
      <c r="I134" s="26">
        <v>86</v>
      </c>
      <c r="J134" s="26">
        <v>78.78</v>
      </c>
      <c r="K134" s="26">
        <v>0</v>
      </c>
      <c r="L134" s="26">
        <v>78.78</v>
      </c>
      <c r="M134" s="26">
        <v>69.8</v>
      </c>
      <c r="N134" s="26">
        <v>0</v>
      </c>
      <c r="O134" s="26">
        <v>69.8</v>
      </c>
      <c r="P134" s="26">
        <v>60</v>
      </c>
      <c r="Q134" s="26">
        <v>0</v>
      </c>
      <c r="R134" s="26">
        <v>60</v>
      </c>
      <c r="S134" s="26">
        <v>60</v>
      </c>
      <c r="T134" s="26">
        <v>0</v>
      </c>
      <c r="U134" s="26">
        <v>60</v>
      </c>
      <c r="V134" s="26">
        <f t="shared" si="1"/>
        <v>77.175</v>
      </c>
      <c r="W134" s="38">
        <v>36</v>
      </c>
      <c r="X134" s="24">
        <v>36</v>
      </c>
      <c r="Y134" s="24" t="s">
        <v>141</v>
      </c>
      <c r="Z134" s="24">
        <v>42</v>
      </c>
      <c r="AA134" s="45" t="s">
        <v>142</v>
      </c>
      <c r="AB134" s="45"/>
      <c r="AC134" s="45"/>
      <c r="AD134" s="47"/>
    </row>
    <row r="135" ht="18" customHeight="1" spans="1:30">
      <c r="A135" s="36" t="s">
        <v>35</v>
      </c>
      <c r="B135" s="36" t="s">
        <v>761</v>
      </c>
      <c r="C135" s="25">
        <v>2024</v>
      </c>
      <c r="D135" s="36" t="s">
        <v>762</v>
      </c>
      <c r="E135" s="37" t="s">
        <v>835</v>
      </c>
      <c r="F135" s="37" t="s">
        <v>836</v>
      </c>
      <c r="G135" s="26">
        <v>86</v>
      </c>
      <c r="H135" s="26">
        <v>0.5</v>
      </c>
      <c r="I135" s="26">
        <f t="shared" si="21"/>
        <v>86</v>
      </c>
      <c r="J135" s="26">
        <v>77.82</v>
      </c>
      <c r="K135" s="26">
        <v>0</v>
      </c>
      <c r="L135" s="26">
        <f t="shared" ref="L135:L140" si="22">J135+K135</f>
        <v>77.82</v>
      </c>
      <c r="M135" s="26">
        <v>76</v>
      </c>
      <c r="N135" s="26">
        <v>0</v>
      </c>
      <c r="O135" s="26">
        <f t="shared" ref="O135:O140" si="23">M135+N135</f>
        <v>76</v>
      </c>
      <c r="P135" s="26">
        <v>60</v>
      </c>
      <c r="Q135" s="26">
        <v>0</v>
      </c>
      <c r="R135" s="26">
        <f t="shared" ref="R135:R140" si="24">P135+Q135</f>
        <v>60</v>
      </c>
      <c r="S135" s="26">
        <v>60</v>
      </c>
      <c r="T135" s="26">
        <v>7</v>
      </c>
      <c r="U135" s="26">
        <f t="shared" ref="U135:U140" si="25">S135+T135</f>
        <v>67</v>
      </c>
      <c r="V135" s="26">
        <f t="shared" si="1"/>
        <v>77.115</v>
      </c>
      <c r="W135" s="38">
        <v>37</v>
      </c>
      <c r="X135" s="24">
        <v>38</v>
      </c>
      <c r="Y135" s="24" t="s">
        <v>40</v>
      </c>
      <c r="Z135" s="24">
        <v>42</v>
      </c>
      <c r="AA135" s="48"/>
      <c r="AB135" s="48"/>
      <c r="AC135" s="48"/>
      <c r="AD135" s="48"/>
    </row>
    <row r="136" ht="18" customHeight="1" spans="1:30">
      <c r="A136" s="36" t="s">
        <v>35</v>
      </c>
      <c r="B136" s="36" t="s">
        <v>761</v>
      </c>
      <c r="C136" s="25">
        <v>2024</v>
      </c>
      <c r="D136" s="36" t="s">
        <v>762</v>
      </c>
      <c r="E136" s="37" t="s">
        <v>837</v>
      </c>
      <c r="F136" s="37" t="s">
        <v>838</v>
      </c>
      <c r="G136" s="26">
        <v>86</v>
      </c>
      <c r="H136" s="26">
        <v>0</v>
      </c>
      <c r="I136" s="26">
        <f t="shared" si="21"/>
        <v>86</v>
      </c>
      <c r="J136" s="26">
        <v>78.31</v>
      </c>
      <c r="K136" s="26">
        <v>0</v>
      </c>
      <c r="L136" s="26">
        <f t="shared" si="22"/>
        <v>78.31</v>
      </c>
      <c r="M136" s="26">
        <v>68.75</v>
      </c>
      <c r="N136" s="26">
        <v>0</v>
      </c>
      <c r="O136" s="26">
        <f t="shared" si="23"/>
        <v>68.75</v>
      </c>
      <c r="P136" s="26">
        <v>60</v>
      </c>
      <c r="Q136" s="26">
        <v>0</v>
      </c>
      <c r="R136" s="26">
        <f t="shared" si="24"/>
        <v>60</v>
      </c>
      <c r="S136" s="26">
        <v>60</v>
      </c>
      <c r="T136" s="26">
        <v>0</v>
      </c>
      <c r="U136" s="26">
        <f t="shared" si="25"/>
        <v>60</v>
      </c>
      <c r="V136" s="26">
        <f t="shared" si="1"/>
        <v>76.77</v>
      </c>
      <c r="W136" s="38">
        <v>38</v>
      </c>
      <c r="X136" s="24">
        <v>37</v>
      </c>
      <c r="Y136" s="24" t="s">
        <v>40</v>
      </c>
      <c r="Z136" s="24">
        <v>42</v>
      </c>
      <c r="AA136" s="48"/>
      <c r="AB136" s="48"/>
      <c r="AC136" s="48"/>
      <c r="AD136" s="48"/>
    </row>
    <row r="137" ht="18" customHeight="1" spans="1:30">
      <c r="A137" s="36" t="s">
        <v>35</v>
      </c>
      <c r="B137" s="36" t="s">
        <v>761</v>
      </c>
      <c r="C137" s="25">
        <v>2024</v>
      </c>
      <c r="D137" s="36" t="s">
        <v>762</v>
      </c>
      <c r="E137" s="37" t="s">
        <v>839</v>
      </c>
      <c r="F137" s="37" t="s">
        <v>840</v>
      </c>
      <c r="G137" s="26">
        <v>86</v>
      </c>
      <c r="H137" s="26">
        <v>1</v>
      </c>
      <c r="I137" s="26">
        <v>87</v>
      </c>
      <c r="J137" s="26">
        <v>76.37</v>
      </c>
      <c r="K137" s="26">
        <v>0.15</v>
      </c>
      <c r="L137" s="26">
        <f t="shared" si="22"/>
        <v>76.52</v>
      </c>
      <c r="M137" s="26">
        <v>81.43</v>
      </c>
      <c r="N137" s="26">
        <v>0</v>
      </c>
      <c r="O137" s="26">
        <f t="shared" si="23"/>
        <v>81.43</v>
      </c>
      <c r="P137" s="26">
        <v>60</v>
      </c>
      <c r="Q137" s="26">
        <v>0</v>
      </c>
      <c r="R137" s="26">
        <f t="shared" si="24"/>
        <v>60</v>
      </c>
      <c r="S137" s="26">
        <v>60</v>
      </c>
      <c r="T137" s="26">
        <v>11.5</v>
      </c>
      <c r="U137" s="26">
        <f>T137+S137</f>
        <v>71.5</v>
      </c>
      <c r="V137" s="26">
        <f t="shared" si="1"/>
        <v>76.7365</v>
      </c>
      <c r="W137" s="38">
        <v>39</v>
      </c>
      <c r="X137" s="24">
        <v>39</v>
      </c>
      <c r="Y137" s="24" t="s">
        <v>141</v>
      </c>
      <c r="Z137" s="24">
        <v>42</v>
      </c>
      <c r="AA137" s="45" t="s">
        <v>142</v>
      </c>
      <c r="AB137" s="45"/>
      <c r="AC137" s="45"/>
      <c r="AD137" s="47"/>
    </row>
    <row r="138" ht="18" customHeight="1" spans="1:30">
      <c r="A138" s="36" t="s">
        <v>35</v>
      </c>
      <c r="B138" s="36" t="s">
        <v>761</v>
      </c>
      <c r="C138" s="25">
        <v>2024</v>
      </c>
      <c r="D138" s="36" t="s">
        <v>762</v>
      </c>
      <c r="E138" s="37" t="s">
        <v>841</v>
      </c>
      <c r="F138" s="37" t="s">
        <v>842</v>
      </c>
      <c r="G138" s="26">
        <v>86</v>
      </c>
      <c r="H138" s="26">
        <v>1</v>
      </c>
      <c r="I138" s="26">
        <f t="shared" ref="I138:I140" si="26">G138+K138</f>
        <v>86</v>
      </c>
      <c r="J138" s="26">
        <v>74.52</v>
      </c>
      <c r="K138" s="26">
        <v>0</v>
      </c>
      <c r="L138" s="26">
        <f t="shared" si="22"/>
        <v>74.52</v>
      </c>
      <c r="M138" s="26">
        <v>73.2</v>
      </c>
      <c r="N138" s="26">
        <v>0</v>
      </c>
      <c r="O138" s="26">
        <f t="shared" si="23"/>
        <v>73.2</v>
      </c>
      <c r="P138" s="26">
        <v>60</v>
      </c>
      <c r="Q138" s="26">
        <v>0</v>
      </c>
      <c r="R138" s="26">
        <f t="shared" si="24"/>
        <v>60</v>
      </c>
      <c r="S138" s="26">
        <v>60</v>
      </c>
      <c r="T138" s="26">
        <v>4.5</v>
      </c>
      <c r="U138" s="26">
        <f t="shared" si="25"/>
        <v>64.5</v>
      </c>
      <c r="V138" s="26">
        <f t="shared" si="1"/>
        <v>74.375</v>
      </c>
      <c r="W138" s="38">
        <v>40</v>
      </c>
      <c r="X138" s="24">
        <v>40</v>
      </c>
      <c r="Y138" s="24" t="s">
        <v>40</v>
      </c>
      <c r="Z138" s="24">
        <v>42</v>
      </c>
      <c r="AA138" s="48"/>
      <c r="AB138" s="48"/>
      <c r="AC138" s="48"/>
      <c r="AD138" s="48"/>
    </row>
    <row r="139" ht="18" customHeight="1" spans="1:30">
      <c r="A139" s="36" t="s">
        <v>35</v>
      </c>
      <c r="B139" s="36" t="s">
        <v>761</v>
      </c>
      <c r="C139" s="25">
        <v>2024</v>
      </c>
      <c r="D139" s="36" t="s">
        <v>762</v>
      </c>
      <c r="E139" s="37" t="s">
        <v>843</v>
      </c>
      <c r="F139" s="37" t="s">
        <v>844</v>
      </c>
      <c r="G139" s="26">
        <v>86</v>
      </c>
      <c r="H139" s="26">
        <v>0</v>
      </c>
      <c r="I139" s="26">
        <f t="shared" si="26"/>
        <v>86</v>
      </c>
      <c r="J139" s="26">
        <v>74.2</v>
      </c>
      <c r="K139" s="26">
        <v>0</v>
      </c>
      <c r="L139" s="26">
        <f t="shared" si="22"/>
        <v>74.2</v>
      </c>
      <c r="M139" s="26">
        <v>75.08</v>
      </c>
      <c r="N139" s="26"/>
      <c r="O139" s="26">
        <f t="shared" si="23"/>
        <v>75.08</v>
      </c>
      <c r="P139" s="26">
        <v>60</v>
      </c>
      <c r="Q139" s="26">
        <v>0</v>
      </c>
      <c r="R139" s="26">
        <f t="shared" si="24"/>
        <v>60</v>
      </c>
      <c r="S139" s="26">
        <v>60</v>
      </c>
      <c r="T139" s="26">
        <v>1</v>
      </c>
      <c r="U139" s="26">
        <f t="shared" si="25"/>
        <v>61</v>
      </c>
      <c r="V139" s="26">
        <f t="shared" si="1"/>
        <v>74.054</v>
      </c>
      <c r="W139" s="38">
        <v>41</v>
      </c>
      <c r="X139" s="24">
        <v>41</v>
      </c>
      <c r="Y139" s="24" t="s">
        <v>40</v>
      </c>
      <c r="Z139" s="24">
        <v>42</v>
      </c>
      <c r="AA139" s="48"/>
      <c r="AB139" s="48"/>
      <c r="AC139" s="48"/>
      <c r="AD139" s="48"/>
    </row>
    <row r="140" ht="18" customHeight="1" spans="1:30">
      <c r="A140" s="36" t="s">
        <v>35</v>
      </c>
      <c r="B140" s="36" t="s">
        <v>761</v>
      </c>
      <c r="C140" s="25">
        <v>2024</v>
      </c>
      <c r="D140" s="36" t="s">
        <v>762</v>
      </c>
      <c r="E140" s="37" t="s">
        <v>845</v>
      </c>
      <c r="F140" s="37" t="s">
        <v>846</v>
      </c>
      <c r="G140" s="26">
        <v>86</v>
      </c>
      <c r="H140" s="26">
        <v>0</v>
      </c>
      <c r="I140" s="26">
        <f t="shared" si="26"/>
        <v>86</v>
      </c>
      <c r="J140" s="26">
        <v>68.47</v>
      </c>
      <c r="K140" s="26">
        <v>0</v>
      </c>
      <c r="L140" s="26">
        <f t="shared" si="22"/>
        <v>68.47</v>
      </c>
      <c r="M140" s="26">
        <v>63.4</v>
      </c>
      <c r="N140" s="26">
        <v>0</v>
      </c>
      <c r="O140" s="26">
        <f t="shared" si="23"/>
        <v>63.4</v>
      </c>
      <c r="P140" s="26">
        <v>60</v>
      </c>
      <c r="Q140" s="26">
        <v>0</v>
      </c>
      <c r="R140" s="26">
        <f t="shared" si="24"/>
        <v>60</v>
      </c>
      <c r="S140" s="26">
        <v>60</v>
      </c>
      <c r="T140" s="26">
        <v>0</v>
      </c>
      <c r="U140" s="26">
        <f t="shared" si="25"/>
        <v>60</v>
      </c>
      <c r="V140" s="26">
        <f t="shared" si="1"/>
        <v>69.1225</v>
      </c>
      <c r="W140" s="38">
        <v>42</v>
      </c>
      <c r="X140" s="24">
        <v>42</v>
      </c>
      <c r="Y140" s="24" t="s">
        <v>141</v>
      </c>
      <c r="Z140" s="45">
        <v>42</v>
      </c>
      <c r="AA140" s="45" t="s">
        <v>142</v>
      </c>
      <c r="AB140" s="48"/>
      <c r="AC140" s="48"/>
      <c r="AD140" s="48"/>
    </row>
    <row r="141" ht="34" customHeight="1" spans="1:30">
      <c r="A141" s="12" t="s">
        <v>847</v>
      </c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</row>
    <row r="142" ht="54" spans="1:30">
      <c r="A142" s="31" t="s">
        <v>547</v>
      </c>
      <c r="B142" s="31" t="s">
        <v>548</v>
      </c>
      <c r="C142" s="32" t="s">
        <v>549</v>
      </c>
      <c r="D142" s="31" t="s">
        <v>550</v>
      </c>
      <c r="E142" s="31" t="s">
        <v>551</v>
      </c>
      <c r="F142" s="31" t="s">
        <v>552</v>
      </c>
      <c r="G142" s="33" t="s">
        <v>553</v>
      </c>
      <c r="H142" s="32" t="s">
        <v>554</v>
      </c>
      <c r="I142" s="33" t="s">
        <v>555</v>
      </c>
      <c r="J142" s="33" t="s">
        <v>556</v>
      </c>
      <c r="K142" s="32" t="s">
        <v>557</v>
      </c>
      <c r="L142" s="32" t="s">
        <v>558</v>
      </c>
      <c r="M142" s="33" t="s">
        <v>559</v>
      </c>
      <c r="N142" s="32" t="s">
        <v>560</v>
      </c>
      <c r="O142" s="33" t="s">
        <v>561</v>
      </c>
      <c r="P142" s="33" t="s">
        <v>562</v>
      </c>
      <c r="Q142" s="32" t="s">
        <v>563</v>
      </c>
      <c r="R142" s="33" t="s">
        <v>564</v>
      </c>
      <c r="S142" s="33" t="s">
        <v>565</v>
      </c>
      <c r="T142" s="32" t="s">
        <v>566</v>
      </c>
      <c r="U142" s="33" t="s">
        <v>567</v>
      </c>
      <c r="V142" s="33" t="s">
        <v>568</v>
      </c>
      <c r="W142" s="33" t="s">
        <v>569</v>
      </c>
      <c r="X142" s="32" t="s">
        <v>570</v>
      </c>
      <c r="Y142" s="34" t="s">
        <v>29</v>
      </c>
      <c r="Z142" s="33" t="s">
        <v>571</v>
      </c>
      <c r="AA142" s="35" t="s">
        <v>572</v>
      </c>
      <c r="AB142" s="35" t="s">
        <v>32</v>
      </c>
      <c r="AC142" s="32" t="s">
        <v>573</v>
      </c>
      <c r="AD142" s="32" t="s">
        <v>574</v>
      </c>
    </row>
    <row r="143" ht="18" customHeight="1" spans="1:30">
      <c r="A143" s="50" t="s">
        <v>35</v>
      </c>
      <c r="B143" s="50" t="s">
        <v>848</v>
      </c>
      <c r="C143" s="40" t="s">
        <v>849</v>
      </c>
      <c r="D143" s="50" t="s">
        <v>850</v>
      </c>
      <c r="E143" s="51" t="s">
        <v>851</v>
      </c>
      <c r="F143" s="50" t="s">
        <v>852</v>
      </c>
      <c r="G143" s="26">
        <v>86</v>
      </c>
      <c r="H143" s="26">
        <v>4.5</v>
      </c>
      <c r="I143" s="26">
        <f t="shared" ref="I143:I206" si="27">G143+H143</f>
        <v>90.5</v>
      </c>
      <c r="J143" s="26">
        <v>87.33</v>
      </c>
      <c r="K143" s="26">
        <v>7.85</v>
      </c>
      <c r="L143" s="26">
        <f t="shared" ref="L143:L206" si="28">J143+K143</f>
        <v>95.18</v>
      </c>
      <c r="M143" s="26">
        <v>84.6</v>
      </c>
      <c r="N143" s="26">
        <v>0</v>
      </c>
      <c r="O143" s="26">
        <f t="shared" ref="O143:O206" si="29">M143+N143</f>
        <v>84.6</v>
      </c>
      <c r="P143" s="26">
        <v>60</v>
      </c>
      <c r="Q143" s="26">
        <v>2</v>
      </c>
      <c r="R143" s="26">
        <f t="shared" ref="R143:R206" si="30">P143+Q143</f>
        <v>62</v>
      </c>
      <c r="S143" s="26">
        <v>60</v>
      </c>
      <c r="T143" s="26">
        <v>26</v>
      </c>
      <c r="U143" s="26">
        <f t="shared" ref="U143:U206" si="31">S143+T143</f>
        <v>86</v>
      </c>
      <c r="V143" s="26">
        <f t="shared" ref="V143:V206" si="32">I143*10%+L143*75%+O143*5%+R143*5%+U143*5%</f>
        <v>92.065</v>
      </c>
      <c r="W143" s="52">
        <v>1</v>
      </c>
      <c r="X143" s="52">
        <v>7</v>
      </c>
      <c r="Y143" s="53" t="s">
        <v>40</v>
      </c>
      <c r="Z143" s="52">
        <v>76</v>
      </c>
      <c r="AA143" s="40" t="s">
        <v>41</v>
      </c>
      <c r="AB143" s="40"/>
      <c r="AC143" s="40" t="s">
        <v>47</v>
      </c>
      <c r="AD143" s="50"/>
    </row>
    <row r="144" ht="18" customHeight="1" spans="1:30">
      <c r="A144" s="50" t="s">
        <v>35</v>
      </c>
      <c r="B144" s="50" t="s">
        <v>848</v>
      </c>
      <c r="C144" s="40" t="s">
        <v>849</v>
      </c>
      <c r="D144" s="50" t="s">
        <v>850</v>
      </c>
      <c r="E144" s="51" t="s">
        <v>853</v>
      </c>
      <c r="F144" s="50" t="s">
        <v>854</v>
      </c>
      <c r="G144" s="26">
        <v>86</v>
      </c>
      <c r="H144" s="26">
        <v>8</v>
      </c>
      <c r="I144" s="26">
        <f t="shared" si="27"/>
        <v>94</v>
      </c>
      <c r="J144" s="26">
        <v>87.27</v>
      </c>
      <c r="K144" s="26">
        <v>6.6</v>
      </c>
      <c r="L144" s="26">
        <f t="shared" si="28"/>
        <v>93.87</v>
      </c>
      <c r="M144" s="26">
        <v>77.8</v>
      </c>
      <c r="N144" s="26">
        <v>0</v>
      </c>
      <c r="O144" s="26">
        <f t="shared" si="29"/>
        <v>77.8</v>
      </c>
      <c r="P144" s="26">
        <v>60</v>
      </c>
      <c r="Q144" s="26">
        <v>0</v>
      </c>
      <c r="R144" s="26">
        <f t="shared" si="30"/>
        <v>60</v>
      </c>
      <c r="S144" s="26">
        <v>60</v>
      </c>
      <c r="T144" s="26">
        <v>27.5</v>
      </c>
      <c r="U144" s="26">
        <f t="shared" si="31"/>
        <v>87.5</v>
      </c>
      <c r="V144" s="26">
        <f t="shared" si="32"/>
        <v>91.0675</v>
      </c>
      <c r="W144" s="52">
        <v>2</v>
      </c>
      <c r="X144" s="52">
        <v>8</v>
      </c>
      <c r="Y144" s="53" t="s">
        <v>40</v>
      </c>
      <c r="Z144" s="52">
        <v>76</v>
      </c>
      <c r="AA144" s="40" t="s">
        <v>41</v>
      </c>
      <c r="AB144" s="40"/>
      <c r="AC144" s="40"/>
      <c r="AD144" s="50"/>
    </row>
    <row r="145" ht="18" customHeight="1" spans="1:30">
      <c r="A145" s="50" t="s">
        <v>35</v>
      </c>
      <c r="B145" s="50" t="s">
        <v>848</v>
      </c>
      <c r="C145" s="40" t="s">
        <v>849</v>
      </c>
      <c r="D145" s="50" t="s">
        <v>850</v>
      </c>
      <c r="E145" s="51" t="s">
        <v>855</v>
      </c>
      <c r="F145" s="50" t="s">
        <v>856</v>
      </c>
      <c r="G145" s="26">
        <v>86</v>
      </c>
      <c r="H145" s="26">
        <v>7</v>
      </c>
      <c r="I145" s="26">
        <f t="shared" si="27"/>
        <v>93</v>
      </c>
      <c r="J145" s="26">
        <v>89.78</v>
      </c>
      <c r="K145" s="26">
        <v>2.4</v>
      </c>
      <c r="L145" s="26">
        <f t="shared" si="28"/>
        <v>92.18</v>
      </c>
      <c r="M145" s="26">
        <v>83.525</v>
      </c>
      <c r="N145" s="26">
        <v>0</v>
      </c>
      <c r="O145" s="26">
        <f t="shared" si="29"/>
        <v>83.525</v>
      </c>
      <c r="P145" s="26">
        <v>60</v>
      </c>
      <c r="Q145" s="26">
        <v>3.5</v>
      </c>
      <c r="R145" s="26">
        <f t="shared" si="30"/>
        <v>63.5</v>
      </c>
      <c r="S145" s="26">
        <v>60</v>
      </c>
      <c r="T145" s="26">
        <v>27.5</v>
      </c>
      <c r="U145" s="26">
        <f t="shared" si="31"/>
        <v>87.5</v>
      </c>
      <c r="V145" s="26">
        <f t="shared" si="32"/>
        <v>90.16125</v>
      </c>
      <c r="W145" s="52">
        <v>3</v>
      </c>
      <c r="X145" s="52">
        <v>1</v>
      </c>
      <c r="Y145" s="53" t="s">
        <v>40</v>
      </c>
      <c r="Z145" s="52">
        <v>76</v>
      </c>
      <c r="AA145" s="40" t="s">
        <v>41</v>
      </c>
      <c r="AB145" s="40"/>
      <c r="AC145" s="40" t="s">
        <v>42</v>
      </c>
      <c r="AD145" s="50"/>
    </row>
    <row r="146" ht="18" customHeight="1" spans="1:30">
      <c r="A146" s="50" t="s">
        <v>35</v>
      </c>
      <c r="B146" s="50" t="s">
        <v>848</v>
      </c>
      <c r="C146" s="40" t="s">
        <v>849</v>
      </c>
      <c r="D146" s="50" t="s">
        <v>850</v>
      </c>
      <c r="E146" s="51" t="s">
        <v>857</v>
      </c>
      <c r="F146" s="50" t="s">
        <v>858</v>
      </c>
      <c r="G146" s="26">
        <v>86</v>
      </c>
      <c r="H146" s="26">
        <v>10.75</v>
      </c>
      <c r="I146" s="26">
        <f t="shared" si="27"/>
        <v>96.75</v>
      </c>
      <c r="J146" s="26">
        <v>87.55</v>
      </c>
      <c r="K146" s="26">
        <v>4.225</v>
      </c>
      <c r="L146" s="26">
        <f t="shared" si="28"/>
        <v>91.775</v>
      </c>
      <c r="M146" s="26">
        <v>75.75</v>
      </c>
      <c r="N146" s="26">
        <v>0</v>
      </c>
      <c r="O146" s="26">
        <f t="shared" si="29"/>
        <v>75.75</v>
      </c>
      <c r="P146" s="26">
        <v>60</v>
      </c>
      <c r="Q146" s="26">
        <v>9</v>
      </c>
      <c r="R146" s="26">
        <f t="shared" si="30"/>
        <v>69</v>
      </c>
      <c r="S146" s="26">
        <v>60</v>
      </c>
      <c r="T146" s="26">
        <v>21</v>
      </c>
      <c r="U146" s="26">
        <f t="shared" si="31"/>
        <v>81</v>
      </c>
      <c r="V146" s="26">
        <f t="shared" si="32"/>
        <v>89.79375</v>
      </c>
      <c r="W146" s="52">
        <v>4</v>
      </c>
      <c r="X146" s="52">
        <v>5</v>
      </c>
      <c r="Y146" s="53" t="s">
        <v>40</v>
      </c>
      <c r="Z146" s="52">
        <v>76</v>
      </c>
      <c r="AA146" s="40" t="s">
        <v>55</v>
      </c>
      <c r="AB146" s="40"/>
      <c r="AC146" s="40" t="s">
        <v>60</v>
      </c>
      <c r="AD146" s="50"/>
    </row>
    <row r="147" ht="18" customHeight="1" spans="1:30">
      <c r="A147" s="50" t="s">
        <v>35</v>
      </c>
      <c r="B147" s="50" t="s">
        <v>848</v>
      </c>
      <c r="C147" s="40" t="s">
        <v>849</v>
      </c>
      <c r="D147" s="50" t="s">
        <v>850</v>
      </c>
      <c r="E147" s="51" t="s">
        <v>859</v>
      </c>
      <c r="F147" s="50" t="s">
        <v>860</v>
      </c>
      <c r="G147" s="26">
        <v>86</v>
      </c>
      <c r="H147" s="26">
        <v>11.5</v>
      </c>
      <c r="I147" s="26">
        <f t="shared" si="27"/>
        <v>97.5</v>
      </c>
      <c r="J147" s="26">
        <v>86.43</v>
      </c>
      <c r="K147" s="26">
        <v>4.225</v>
      </c>
      <c r="L147" s="26">
        <f t="shared" si="28"/>
        <v>90.655</v>
      </c>
      <c r="M147" s="26">
        <v>85.85</v>
      </c>
      <c r="N147" s="26">
        <v>1</v>
      </c>
      <c r="O147" s="26">
        <f t="shared" si="29"/>
        <v>86.85</v>
      </c>
      <c r="P147" s="26">
        <v>60</v>
      </c>
      <c r="Q147" s="26">
        <v>5.5</v>
      </c>
      <c r="R147" s="26">
        <f t="shared" si="30"/>
        <v>65.5</v>
      </c>
      <c r="S147" s="26">
        <v>60</v>
      </c>
      <c r="T147" s="26">
        <v>12.5</v>
      </c>
      <c r="U147" s="26">
        <f t="shared" si="31"/>
        <v>72.5</v>
      </c>
      <c r="V147" s="26">
        <f t="shared" si="32"/>
        <v>88.98375</v>
      </c>
      <c r="W147" s="52">
        <v>5</v>
      </c>
      <c r="X147" s="52">
        <v>11</v>
      </c>
      <c r="Y147" s="53" t="s">
        <v>40</v>
      </c>
      <c r="Z147" s="52">
        <v>76</v>
      </c>
      <c r="AA147" s="40" t="s">
        <v>55</v>
      </c>
      <c r="AB147" s="40"/>
      <c r="AC147" s="40"/>
      <c r="AD147" s="50"/>
    </row>
    <row r="148" ht="18" customHeight="1" spans="1:30">
      <c r="A148" s="50" t="s">
        <v>35</v>
      </c>
      <c r="B148" s="50" t="s">
        <v>848</v>
      </c>
      <c r="C148" s="40" t="s">
        <v>849</v>
      </c>
      <c r="D148" s="50" t="s">
        <v>850</v>
      </c>
      <c r="E148" s="51" t="s">
        <v>861</v>
      </c>
      <c r="F148" s="50" t="s">
        <v>862</v>
      </c>
      <c r="G148" s="26">
        <v>86</v>
      </c>
      <c r="H148" s="26">
        <v>11</v>
      </c>
      <c r="I148" s="26">
        <f t="shared" si="27"/>
        <v>97</v>
      </c>
      <c r="J148" s="26">
        <v>87.27</v>
      </c>
      <c r="K148" s="26">
        <v>1.59</v>
      </c>
      <c r="L148" s="26">
        <f t="shared" si="28"/>
        <v>88.86</v>
      </c>
      <c r="M148" s="26">
        <v>77.65</v>
      </c>
      <c r="N148" s="26">
        <v>0</v>
      </c>
      <c r="O148" s="26">
        <f t="shared" si="29"/>
        <v>77.65</v>
      </c>
      <c r="P148" s="26">
        <v>60</v>
      </c>
      <c r="Q148" s="26">
        <v>11</v>
      </c>
      <c r="R148" s="26">
        <f t="shared" si="30"/>
        <v>71</v>
      </c>
      <c r="S148" s="26">
        <v>60</v>
      </c>
      <c r="T148" s="26">
        <v>32</v>
      </c>
      <c r="U148" s="26">
        <f t="shared" si="31"/>
        <v>92</v>
      </c>
      <c r="V148" s="26">
        <f t="shared" si="32"/>
        <v>88.3775</v>
      </c>
      <c r="W148" s="52">
        <v>6</v>
      </c>
      <c r="X148" s="52">
        <v>8</v>
      </c>
      <c r="Y148" s="53" t="s">
        <v>40</v>
      </c>
      <c r="Z148" s="52">
        <v>76</v>
      </c>
      <c r="AA148" s="40" t="s">
        <v>55</v>
      </c>
      <c r="AB148" s="40"/>
      <c r="AC148" s="40"/>
      <c r="AD148" s="50"/>
    </row>
    <row r="149" ht="18" customHeight="1" spans="1:30">
      <c r="A149" s="50" t="s">
        <v>35</v>
      </c>
      <c r="B149" s="50" t="s">
        <v>848</v>
      </c>
      <c r="C149" s="40" t="s">
        <v>849</v>
      </c>
      <c r="D149" s="50" t="s">
        <v>850</v>
      </c>
      <c r="E149" s="51" t="s">
        <v>863</v>
      </c>
      <c r="F149" s="50" t="s">
        <v>864</v>
      </c>
      <c r="G149" s="26">
        <v>86</v>
      </c>
      <c r="H149" s="26">
        <v>4.5</v>
      </c>
      <c r="I149" s="26">
        <f t="shared" si="27"/>
        <v>90.5</v>
      </c>
      <c r="J149" s="26">
        <v>87.8</v>
      </c>
      <c r="K149" s="26">
        <v>2.825</v>
      </c>
      <c r="L149" s="26">
        <f t="shared" si="28"/>
        <v>90.625</v>
      </c>
      <c r="M149" s="26">
        <v>81.75</v>
      </c>
      <c r="N149" s="26">
        <v>0</v>
      </c>
      <c r="O149" s="26">
        <f t="shared" si="29"/>
        <v>81.75</v>
      </c>
      <c r="P149" s="26">
        <v>60</v>
      </c>
      <c r="Q149" s="26">
        <v>1</v>
      </c>
      <c r="R149" s="26">
        <f t="shared" si="30"/>
        <v>61</v>
      </c>
      <c r="S149" s="26">
        <v>60</v>
      </c>
      <c r="T149" s="26">
        <v>9</v>
      </c>
      <c r="U149" s="26">
        <f t="shared" si="31"/>
        <v>69</v>
      </c>
      <c r="V149" s="26">
        <f t="shared" si="32"/>
        <v>87.60625</v>
      </c>
      <c r="W149" s="52">
        <v>7</v>
      </c>
      <c r="X149" s="52">
        <v>2</v>
      </c>
      <c r="Y149" s="53" t="s">
        <v>40</v>
      </c>
      <c r="Z149" s="52">
        <v>76</v>
      </c>
      <c r="AA149" s="40" t="s">
        <v>55</v>
      </c>
      <c r="AB149" s="40"/>
      <c r="AC149" s="40" t="s">
        <v>60</v>
      </c>
      <c r="AD149" s="50"/>
    </row>
    <row r="150" ht="18" customHeight="1" spans="1:30">
      <c r="A150" s="50" t="s">
        <v>35</v>
      </c>
      <c r="B150" s="50" t="s">
        <v>848</v>
      </c>
      <c r="C150" s="40" t="s">
        <v>849</v>
      </c>
      <c r="D150" s="50" t="s">
        <v>850</v>
      </c>
      <c r="E150" s="51" t="s">
        <v>865</v>
      </c>
      <c r="F150" s="50" t="s">
        <v>866</v>
      </c>
      <c r="G150" s="26">
        <v>86</v>
      </c>
      <c r="H150" s="26">
        <v>10.25</v>
      </c>
      <c r="I150" s="26">
        <f t="shared" si="27"/>
        <v>96.25</v>
      </c>
      <c r="J150" s="26">
        <v>84.16</v>
      </c>
      <c r="K150" s="26">
        <v>4.625</v>
      </c>
      <c r="L150" s="26">
        <f t="shared" si="28"/>
        <v>88.785</v>
      </c>
      <c r="M150" s="26">
        <v>88.3</v>
      </c>
      <c r="N150" s="26">
        <v>1</v>
      </c>
      <c r="O150" s="26">
        <f t="shared" si="29"/>
        <v>89.3</v>
      </c>
      <c r="P150" s="26">
        <v>60</v>
      </c>
      <c r="Q150" s="26">
        <v>4</v>
      </c>
      <c r="R150" s="26">
        <f t="shared" si="30"/>
        <v>64</v>
      </c>
      <c r="S150" s="26">
        <v>60</v>
      </c>
      <c r="T150" s="26">
        <v>12</v>
      </c>
      <c r="U150" s="26">
        <f t="shared" si="31"/>
        <v>72</v>
      </c>
      <c r="V150" s="26">
        <f t="shared" si="32"/>
        <v>87.47875</v>
      </c>
      <c r="W150" s="52">
        <v>8</v>
      </c>
      <c r="X150" s="52">
        <v>16</v>
      </c>
      <c r="Y150" s="53" t="s">
        <v>40</v>
      </c>
      <c r="Z150" s="52">
        <v>76</v>
      </c>
      <c r="AA150" s="40" t="s">
        <v>55</v>
      </c>
      <c r="AB150" s="40"/>
      <c r="AC150" s="40"/>
      <c r="AD150" s="50"/>
    </row>
    <row r="151" ht="18" customHeight="1" spans="1:30">
      <c r="A151" s="50" t="s">
        <v>35</v>
      </c>
      <c r="B151" s="50" t="s">
        <v>848</v>
      </c>
      <c r="C151" s="40" t="s">
        <v>849</v>
      </c>
      <c r="D151" s="50" t="s">
        <v>850</v>
      </c>
      <c r="E151" s="51" t="s">
        <v>867</v>
      </c>
      <c r="F151" s="50" t="s">
        <v>868</v>
      </c>
      <c r="G151" s="26">
        <v>86</v>
      </c>
      <c r="H151" s="26">
        <v>4.25</v>
      </c>
      <c r="I151" s="26">
        <f t="shared" si="27"/>
        <v>90.25</v>
      </c>
      <c r="J151" s="26">
        <v>87.45</v>
      </c>
      <c r="K151" s="26">
        <v>1.35</v>
      </c>
      <c r="L151" s="26">
        <f t="shared" si="28"/>
        <v>88.8</v>
      </c>
      <c r="M151" s="26">
        <v>82.425</v>
      </c>
      <c r="N151" s="26">
        <v>0</v>
      </c>
      <c r="O151" s="26">
        <f t="shared" si="29"/>
        <v>82.425</v>
      </c>
      <c r="P151" s="26">
        <v>60</v>
      </c>
      <c r="Q151" s="26">
        <v>0</v>
      </c>
      <c r="R151" s="26">
        <f t="shared" si="30"/>
        <v>60</v>
      </c>
      <c r="S151" s="26">
        <v>60</v>
      </c>
      <c r="T151" s="26">
        <v>25.5</v>
      </c>
      <c r="U151" s="26">
        <f t="shared" si="31"/>
        <v>85.5</v>
      </c>
      <c r="V151" s="26">
        <f t="shared" si="32"/>
        <v>87.02125</v>
      </c>
      <c r="W151" s="52">
        <v>9</v>
      </c>
      <c r="X151" s="52">
        <v>6</v>
      </c>
      <c r="Y151" s="53" t="s">
        <v>40</v>
      </c>
      <c r="Z151" s="52">
        <v>76</v>
      </c>
      <c r="AA151" s="40" t="s">
        <v>55</v>
      </c>
      <c r="AB151" s="40"/>
      <c r="AC151" s="40" t="s">
        <v>47</v>
      </c>
      <c r="AD151" s="50"/>
    </row>
    <row r="152" ht="18" customHeight="1" spans="1:30">
      <c r="A152" s="50" t="s">
        <v>35</v>
      </c>
      <c r="B152" s="50" t="s">
        <v>848</v>
      </c>
      <c r="C152" s="40" t="s">
        <v>849</v>
      </c>
      <c r="D152" s="50" t="s">
        <v>869</v>
      </c>
      <c r="E152" s="51" t="s">
        <v>870</v>
      </c>
      <c r="F152" s="50" t="s">
        <v>871</v>
      </c>
      <c r="G152" s="26">
        <v>86</v>
      </c>
      <c r="H152" s="26">
        <v>1</v>
      </c>
      <c r="I152" s="26">
        <f t="shared" si="27"/>
        <v>87</v>
      </c>
      <c r="J152" s="26">
        <v>87.5686274509804</v>
      </c>
      <c r="K152" s="26">
        <v>2.4</v>
      </c>
      <c r="L152" s="26">
        <f t="shared" si="28"/>
        <v>89.9686274509804</v>
      </c>
      <c r="M152" s="26">
        <v>85.15</v>
      </c>
      <c r="N152" s="26">
        <v>2</v>
      </c>
      <c r="O152" s="26">
        <f t="shared" si="29"/>
        <v>87.15</v>
      </c>
      <c r="P152" s="26">
        <v>60</v>
      </c>
      <c r="Q152" s="26">
        <v>0</v>
      </c>
      <c r="R152" s="26">
        <f t="shared" si="30"/>
        <v>60</v>
      </c>
      <c r="S152" s="26">
        <v>60</v>
      </c>
      <c r="T152" s="26">
        <v>9.5</v>
      </c>
      <c r="U152" s="26">
        <f t="shared" si="31"/>
        <v>69.5</v>
      </c>
      <c r="V152" s="26">
        <f t="shared" si="32"/>
        <v>87.0089705882353</v>
      </c>
      <c r="W152" s="52">
        <v>10</v>
      </c>
      <c r="X152" s="52">
        <v>4</v>
      </c>
      <c r="Y152" s="53" t="s">
        <v>40</v>
      </c>
      <c r="Z152" s="52">
        <v>76</v>
      </c>
      <c r="AA152" s="40" t="s">
        <v>55</v>
      </c>
      <c r="AB152" s="40"/>
      <c r="AC152" s="40"/>
      <c r="AD152" s="50"/>
    </row>
    <row r="153" ht="18" customHeight="1" spans="1:30">
      <c r="A153" s="50" t="s">
        <v>35</v>
      </c>
      <c r="B153" s="50" t="s">
        <v>848</v>
      </c>
      <c r="C153" s="40" t="s">
        <v>849</v>
      </c>
      <c r="D153" s="50" t="s">
        <v>869</v>
      </c>
      <c r="E153" s="51" t="s">
        <v>872</v>
      </c>
      <c r="F153" s="50" t="s">
        <v>873</v>
      </c>
      <c r="G153" s="26">
        <v>86</v>
      </c>
      <c r="H153" s="26">
        <v>8.25</v>
      </c>
      <c r="I153" s="26">
        <f t="shared" si="27"/>
        <v>94.25</v>
      </c>
      <c r="J153" s="26">
        <v>85.921568627451</v>
      </c>
      <c r="K153" s="26">
        <v>1.34</v>
      </c>
      <c r="L153" s="26">
        <f t="shared" si="28"/>
        <v>87.261568627451</v>
      </c>
      <c r="M153" s="26">
        <v>85.35</v>
      </c>
      <c r="N153" s="26">
        <v>1</v>
      </c>
      <c r="O153" s="26">
        <f t="shared" si="29"/>
        <v>86.35</v>
      </c>
      <c r="P153" s="26">
        <v>60</v>
      </c>
      <c r="Q153" s="26">
        <v>3.5</v>
      </c>
      <c r="R153" s="26">
        <f t="shared" si="30"/>
        <v>63.5</v>
      </c>
      <c r="S153" s="26">
        <v>60</v>
      </c>
      <c r="T153" s="26">
        <v>29.5</v>
      </c>
      <c r="U153" s="26">
        <f t="shared" si="31"/>
        <v>89.5</v>
      </c>
      <c r="V153" s="26">
        <f t="shared" si="32"/>
        <v>86.8386764705882</v>
      </c>
      <c r="W153" s="52">
        <v>11</v>
      </c>
      <c r="X153" s="52">
        <v>12</v>
      </c>
      <c r="Y153" s="53" t="s">
        <v>40</v>
      </c>
      <c r="Z153" s="52">
        <v>76</v>
      </c>
      <c r="AA153" s="40" t="s">
        <v>55</v>
      </c>
      <c r="AB153" s="40"/>
      <c r="AC153" s="40"/>
      <c r="AD153" s="50"/>
    </row>
    <row r="154" ht="18" customHeight="1" spans="1:30">
      <c r="A154" s="50" t="s">
        <v>35</v>
      </c>
      <c r="B154" s="50" t="s">
        <v>848</v>
      </c>
      <c r="C154" s="40" t="s">
        <v>849</v>
      </c>
      <c r="D154" s="50" t="s">
        <v>869</v>
      </c>
      <c r="E154" s="51" t="s">
        <v>874</v>
      </c>
      <c r="F154" s="50" t="s">
        <v>875</v>
      </c>
      <c r="G154" s="26">
        <v>86</v>
      </c>
      <c r="H154" s="26">
        <v>6.75</v>
      </c>
      <c r="I154" s="26">
        <f t="shared" si="27"/>
        <v>92.75</v>
      </c>
      <c r="J154" s="26">
        <v>87.6862745098039</v>
      </c>
      <c r="K154" s="26">
        <v>1.35</v>
      </c>
      <c r="L154" s="26">
        <f t="shared" si="28"/>
        <v>89.0362745098039</v>
      </c>
      <c r="M154" s="26">
        <v>84.45</v>
      </c>
      <c r="N154" s="26">
        <v>0</v>
      </c>
      <c r="O154" s="26">
        <f t="shared" si="29"/>
        <v>84.45</v>
      </c>
      <c r="P154" s="26">
        <v>60</v>
      </c>
      <c r="Q154" s="26">
        <v>0</v>
      </c>
      <c r="R154" s="26">
        <f t="shared" si="30"/>
        <v>60</v>
      </c>
      <c r="S154" s="26">
        <v>60</v>
      </c>
      <c r="T154" s="26">
        <v>10.5</v>
      </c>
      <c r="U154" s="26">
        <f t="shared" si="31"/>
        <v>70.5</v>
      </c>
      <c r="V154" s="26">
        <f t="shared" si="32"/>
        <v>86.7997058823529</v>
      </c>
      <c r="W154" s="52">
        <v>12</v>
      </c>
      <c r="X154" s="52">
        <v>3</v>
      </c>
      <c r="Y154" s="53" t="s">
        <v>40</v>
      </c>
      <c r="Z154" s="52">
        <v>76</v>
      </c>
      <c r="AA154" s="40" t="s">
        <v>79</v>
      </c>
      <c r="AB154" s="40"/>
      <c r="AC154" s="40"/>
      <c r="AD154" s="50"/>
    </row>
    <row r="155" ht="18" customHeight="1" spans="1:30">
      <c r="A155" s="50" t="s">
        <v>35</v>
      </c>
      <c r="B155" s="50" t="s">
        <v>848</v>
      </c>
      <c r="C155" s="40" t="s">
        <v>849</v>
      </c>
      <c r="D155" s="50" t="s">
        <v>869</v>
      </c>
      <c r="E155" s="51" t="s">
        <v>876</v>
      </c>
      <c r="F155" s="50" t="s">
        <v>877</v>
      </c>
      <c r="G155" s="26">
        <v>86</v>
      </c>
      <c r="H155" s="26">
        <v>1.5</v>
      </c>
      <c r="I155" s="26">
        <f t="shared" si="27"/>
        <v>87.5</v>
      </c>
      <c r="J155" s="26">
        <v>86.5882352941177</v>
      </c>
      <c r="K155" s="26">
        <v>1.7</v>
      </c>
      <c r="L155" s="26">
        <f t="shared" si="28"/>
        <v>88.2882352941177</v>
      </c>
      <c r="M155" s="26">
        <v>80.55</v>
      </c>
      <c r="N155" s="26">
        <v>0</v>
      </c>
      <c r="O155" s="26">
        <f t="shared" si="29"/>
        <v>80.55</v>
      </c>
      <c r="P155" s="26">
        <v>60</v>
      </c>
      <c r="Q155" s="26">
        <v>0.5</v>
      </c>
      <c r="R155" s="26">
        <f t="shared" si="30"/>
        <v>60.5</v>
      </c>
      <c r="S155" s="26">
        <v>60</v>
      </c>
      <c r="T155" s="26">
        <v>10.5</v>
      </c>
      <c r="U155" s="26">
        <f t="shared" si="31"/>
        <v>70.5</v>
      </c>
      <c r="V155" s="26">
        <f t="shared" si="32"/>
        <v>85.5436764705883</v>
      </c>
      <c r="W155" s="52">
        <v>13</v>
      </c>
      <c r="X155" s="52">
        <v>10</v>
      </c>
      <c r="Y155" s="53" t="s">
        <v>40</v>
      </c>
      <c r="Z155" s="52">
        <v>76</v>
      </c>
      <c r="AA155" s="40" t="s">
        <v>79</v>
      </c>
      <c r="AB155" s="40"/>
      <c r="AC155" s="40"/>
      <c r="AD155" s="50"/>
    </row>
    <row r="156" ht="18" customHeight="1" spans="1:30">
      <c r="A156" s="50" t="s">
        <v>35</v>
      </c>
      <c r="B156" s="50" t="s">
        <v>848</v>
      </c>
      <c r="C156" s="40" t="s">
        <v>849</v>
      </c>
      <c r="D156" s="50" t="s">
        <v>850</v>
      </c>
      <c r="E156" s="51" t="s">
        <v>878</v>
      </c>
      <c r="F156" s="50" t="s">
        <v>879</v>
      </c>
      <c r="G156" s="26">
        <v>86</v>
      </c>
      <c r="H156" s="26">
        <v>3</v>
      </c>
      <c r="I156" s="26">
        <f t="shared" si="27"/>
        <v>89</v>
      </c>
      <c r="J156" s="26">
        <v>85.37</v>
      </c>
      <c r="K156" s="26">
        <v>1.2</v>
      </c>
      <c r="L156" s="26">
        <f t="shared" si="28"/>
        <v>86.57</v>
      </c>
      <c r="M156" s="26">
        <v>82.75</v>
      </c>
      <c r="N156" s="26">
        <v>0</v>
      </c>
      <c r="O156" s="26">
        <f t="shared" si="29"/>
        <v>82.75</v>
      </c>
      <c r="P156" s="26">
        <v>60</v>
      </c>
      <c r="Q156" s="26">
        <v>1</v>
      </c>
      <c r="R156" s="26">
        <f t="shared" si="30"/>
        <v>61</v>
      </c>
      <c r="S156" s="26">
        <v>60</v>
      </c>
      <c r="T156" s="26">
        <v>6.75</v>
      </c>
      <c r="U156" s="26">
        <f t="shared" si="31"/>
        <v>66.75</v>
      </c>
      <c r="V156" s="26">
        <f t="shared" si="32"/>
        <v>84.3525</v>
      </c>
      <c r="W156" s="52">
        <v>14</v>
      </c>
      <c r="X156" s="52">
        <v>13</v>
      </c>
      <c r="Y156" s="53" t="s">
        <v>40</v>
      </c>
      <c r="Z156" s="52">
        <v>76</v>
      </c>
      <c r="AA156" s="40" t="s">
        <v>79</v>
      </c>
      <c r="AB156" s="40"/>
      <c r="AC156" s="40"/>
      <c r="AD156" s="50"/>
    </row>
    <row r="157" ht="18" customHeight="1" spans="1:30">
      <c r="A157" s="50" t="s">
        <v>35</v>
      </c>
      <c r="B157" s="50" t="s">
        <v>848</v>
      </c>
      <c r="C157" s="40" t="s">
        <v>849</v>
      </c>
      <c r="D157" s="50" t="s">
        <v>850</v>
      </c>
      <c r="E157" s="51" t="s">
        <v>880</v>
      </c>
      <c r="F157" s="50" t="s">
        <v>881</v>
      </c>
      <c r="G157" s="26">
        <v>86</v>
      </c>
      <c r="H157" s="26">
        <v>0</v>
      </c>
      <c r="I157" s="26">
        <f t="shared" si="27"/>
        <v>86</v>
      </c>
      <c r="J157" s="26">
        <v>84.24</v>
      </c>
      <c r="K157" s="26">
        <v>1.2</v>
      </c>
      <c r="L157" s="26">
        <f t="shared" si="28"/>
        <v>85.44</v>
      </c>
      <c r="M157" s="26">
        <v>82.325</v>
      </c>
      <c r="N157" s="26">
        <v>0</v>
      </c>
      <c r="O157" s="26">
        <f t="shared" si="29"/>
        <v>82.325</v>
      </c>
      <c r="P157" s="26">
        <v>60</v>
      </c>
      <c r="Q157" s="26">
        <v>1</v>
      </c>
      <c r="R157" s="26">
        <f t="shared" si="30"/>
        <v>61</v>
      </c>
      <c r="S157" s="26">
        <v>60</v>
      </c>
      <c r="T157" s="26">
        <v>26.5</v>
      </c>
      <c r="U157" s="26">
        <f t="shared" si="31"/>
        <v>86.5</v>
      </c>
      <c r="V157" s="26">
        <f t="shared" si="32"/>
        <v>84.17125</v>
      </c>
      <c r="W157" s="52">
        <v>15</v>
      </c>
      <c r="X157" s="52">
        <v>15</v>
      </c>
      <c r="Y157" s="53" t="s">
        <v>40</v>
      </c>
      <c r="Z157" s="52">
        <v>76</v>
      </c>
      <c r="AA157" s="40" t="s">
        <v>79</v>
      </c>
      <c r="AB157" s="40"/>
      <c r="AC157" s="40"/>
      <c r="AD157" s="50"/>
    </row>
    <row r="158" ht="18" customHeight="1" spans="1:30">
      <c r="A158" s="50" t="s">
        <v>35</v>
      </c>
      <c r="B158" s="50" t="s">
        <v>848</v>
      </c>
      <c r="C158" s="40" t="s">
        <v>849</v>
      </c>
      <c r="D158" s="50" t="s">
        <v>850</v>
      </c>
      <c r="E158" s="51" t="s">
        <v>882</v>
      </c>
      <c r="F158" s="50" t="s">
        <v>883</v>
      </c>
      <c r="G158" s="26">
        <v>86</v>
      </c>
      <c r="H158" s="26">
        <v>5</v>
      </c>
      <c r="I158" s="26">
        <f t="shared" si="27"/>
        <v>91</v>
      </c>
      <c r="J158" s="26">
        <v>83.57</v>
      </c>
      <c r="K158" s="26">
        <v>1.525</v>
      </c>
      <c r="L158" s="26">
        <f t="shared" si="28"/>
        <v>85.095</v>
      </c>
      <c r="M158" s="26">
        <v>78.45</v>
      </c>
      <c r="N158" s="26">
        <v>0</v>
      </c>
      <c r="O158" s="26">
        <f t="shared" si="29"/>
        <v>78.45</v>
      </c>
      <c r="P158" s="26">
        <v>60</v>
      </c>
      <c r="Q158" s="26">
        <v>1.5</v>
      </c>
      <c r="R158" s="26">
        <f t="shared" si="30"/>
        <v>61.5</v>
      </c>
      <c r="S158" s="26">
        <v>60</v>
      </c>
      <c r="T158" s="26">
        <v>11.5</v>
      </c>
      <c r="U158" s="26">
        <f t="shared" si="31"/>
        <v>71.5</v>
      </c>
      <c r="V158" s="26">
        <f t="shared" si="32"/>
        <v>83.49375</v>
      </c>
      <c r="W158" s="52">
        <v>16</v>
      </c>
      <c r="X158" s="52">
        <v>19</v>
      </c>
      <c r="Y158" s="53" t="s">
        <v>40</v>
      </c>
      <c r="Z158" s="52">
        <v>76</v>
      </c>
      <c r="AA158" s="40" t="s">
        <v>79</v>
      </c>
      <c r="AB158" s="40"/>
      <c r="AC158" s="40"/>
      <c r="AD158" s="50"/>
    </row>
    <row r="159" ht="18" customHeight="1" spans="1:30">
      <c r="A159" s="50" t="s">
        <v>35</v>
      </c>
      <c r="B159" s="50" t="s">
        <v>848</v>
      </c>
      <c r="C159" s="40" t="s">
        <v>849</v>
      </c>
      <c r="D159" s="50" t="s">
        <v>869</v>
      </c>
      <c r="E159" s="51" t="s">
        <v>884</v>
      </c>
      <c r="F159" s="50" t="s">
        <v>885</v>
      </c>
      <c r="G159" s="26">
        <v>86</v>
      </c>
      <c r="H159" s="26">
        <v>6</v>
      </c>
      <c r="I159" s="26">
        <f t="shared" si="27"/>
        <v>92</v>
      </c>
      <c r="J159" s="26">
        <v>83.078431372549</v>
      </c>
      <c r="K159" s="26">
        <v>1.25</v>
      </c>
      <c r="L159" s="26">
        <f t="shared" si="28"/>
        <v>84.328431372549</v>
      </c>
      <c r="M159" s="26">
        <v>76.2</v>
      </c>
      <c r="N159" s="26">
        <v>1</v>
      </c>
      <c r="O159" s="26">
        <f t="shared" si="29"/>
        <v>77.2</v>
      </c>
      <c r="P159" s="26">
        <v>60</v>
      </c>
      <c r="Q159" s="26">
        <v>5</v>
      </c>
      <c r="R159" s="26">
        <f t="shared" si="30"/>
        <v>65</v>
      </c>
      <c r="S159" s="26">
        <v>60</v>
      </c>
      <c r="T159" s="26">
        <v>13.5</v>
      </c>
      <c r="U159" s="26">
        <f t="shared" si="31"/>
        <v>73.5</v>
      </c>
      <c r="V159" s="26">
        <f t="shared" si="32"/>
        <v>83.2313235294118</v>
      </c>
      <c r="W159" s="52">
        <v>17</v>
      </c>
      <c r="X159" s="52">
        <v>20</v>
      </c>
      <c r="Y159" s="53" t="s">
        <v>40</v>
      </c>
      <c r="Z159" s="52">
        <v>76</v>
      </c>
      <c r="AA159" s="40" t="s">
        <v>79</v>
      </c>
      <c r="AB159" s="40"/>
      <c r="AC159" s="40"/>
      <c r="AD159" s="50"/>
    </row>
    <row r="160" ht="18" customHeight="1" spans="1:30">
      <c r="A160" s="50" t="s">
        <v>35</v>
      </c>
      <c r="B160" s="50" t="s">
        <v>848</v>
      </c>
      <c r="C160" s="40" t="s">
        <v>849</v>
      </c>
      <c r="D160" s="50" t="s">
        <v>869</v>
      </c>
      <c r="E160" s="51" t="s">
        <v>886</v>
      </c>
      <c r="F160" s="50" t="s">
        <v>887</v>
      </c>
      <c r="G160" s="26">
        <v>86</v>
      </c>
      <c r="H160" s="26">
        <v>1.5</v>
      </c>
      <c r="I160" s="26">
        <f t="shared" si="27"/>
        <v>87.5</v>
      </c>
      <c r="J160" s="26">
        <v>84.078431372549</v>
      </c>
      <c r="K160" s="26">
        <v>1.25</v>
      </c>
      <c r="L160" s="26">
        <f t="shared" si="28"/>
        <v>85.328431372549</v>
      </c>
      <c r="M160" s="26">
        <v>79.2</v>
      </c>
      <c r="N160" s="26">
        <v>0</v>
      </c>
      <c r="O160" s="26">
        <f t="shared" si="29"/>
        <v>79.2</v>
      </c>
      <c r="P160" s="26">
        <v>60</v>
      </c>
      <c r="Q160" s="26">
        <v>0</v>
      </c>
      <c r="R160" s="26">
        <f t="shared" si="30"/>
        <v>60</v>
      </c>
      <c r="S160" s="26">
        <v>60</v>
      </c>
      <c r="T160" s="26">
        <v>8</v>
      </c>
      <c r="U160" s="26">
        <f t="shared" si="31"/>
        <v>68</v>
      </c>
      <c r="V160" s="26">
        <f t="shared" si="32"/>
        <v>83.1063235294118</v>
      </c>
      <c r="W160" s="52">
        <v>18</v>
      </c>
      <c r="X160" s="52">
        <v>17</v>
      </c>
      <c r="Y160" s="53" t="s">
        <v>40</v>
      </c>
      <c r="Z160" s="52">
        <v>76</v>
      </c>
      <c r="AA160" s="40" t="s">
        <v>79</v>
      </c>
      <c r="AB160" s="40"/>
      <c r="AC160" s="40"/>
      <c r="AD160" s="50"/>
    </row>
    <row r="161" ht="18" customHeight="1" spans="1:30">
      <c r="A161" s="50" t="s">
        <v>35</v>
      </c>
      <c r="B161" s="50" t="s">
        <v>848</v>
      </c>
      <c r="C161" s="40" t="s">
        <v>849</v>
      </c>
      <c r="D161" s="50" t="s">
        <v>850</v>
      </c>
      <c r="E161" s="51" t="s">
        <v>888</v>
      </c>
      <c r="F161" s="50" t="s">
        <v>889</v>
      </c>
      <c r="G161" s="26">
        <v>86</v>
      </c>
      <c r="H161" s="26">
        <v>2</v>
      </c>
      <c r="I161" s="26">
        <f t="shared" si="27"/>
        <v>88</v>
      </c>
      <c r="J161" s="26">
        <v>84.57</v>
      </c>
      <c r="K161" s="26">
        <v>0.05</v>
      </c>
      <c r="L161" s="26">
        <f t="shared" si="28"/>
        <v>84.62</v>
      </c>
      <c r="M161" s="26">
        <v>82.475</v>
      </c>
      <c r="N161" s="26">
        <v>0</v>
      </c>
      <c r="O161" s="26">
        <f t="shared" si="29"/>
        <v>82.475</v>
      </c>
      <c r="P161" s="26">
        <v>60</v>
      </c>
      <c r="Q161" s="26">
        <v>0</v>
      </c>
      <c r="R161" s="26">
        <f t="shared" si="30"/>
        <v>60</v>
      </c>
      <c r="S161" s="26">
        <v>60</v>
      </c>
      <c r="T161" s="26">
        <v>9.25</v>
      </c>
      <c r="U161" s="26">
        <f t="shared" si="31"/>
        <v>69.25</v>
      </c>
      <c r="V161" s="26">
        <f t="shared" si="32"/>
        <v>82.85125</v>
      </c>
      <c r="W161" s="52">
        <v>19</v>
      </c>
      <c r="X161" s="52">
        <v>14</v>
      </c>
      <c r="Y161" s="53" t="s">
        <v>40</v>
      </c>
      <c r="Z161" s="52">
        <v>76</v>
      </c>
      <c r="AA161" s="40" t="s">
        <v>79</v>
      </c>
      <c r="AB161" s="40"/>
      <c r="AC161" s="40"/>
      <c r="AD161" s="50"/>
    </row>
    <row r="162" ht="18" customHeight="1" spans="1:30">
      <c r="A162" s="50" t="s">
        <v>35</v>
      </c>
      <c r="B162" s="50" t="s">
        <v>848</v>
      </c>
      <c r="C162" s="40" t="s">
        <v>849</v>
      </c>
      <c r="D162" s="50" t="s">
        <v>850</v>
      </c>
      <c r="E162" s="51" t="s">
        <v>890</v>
      </c>
      <c r="F162" s="50" t="s">
        <v>891</v>
      </c>
      <c r="G162" s="26">
        <v>86</v>
      </c>
      <c r="H162" s="26">
        <v>5.75</v>
      </c>
      <c r="I162" s="26">
        <f t="shared" si="27"/>
        <v>91.75</v>
      </c>
      <c r="J162" s="26">
        <v>81.55</v>
      </c>
      <c r="K162" s="26">
        <v>1.475</v>
      </c>
      <c r="L162" s="26">
        <f t="shared" si="28"/>
        <v>83.025</v>
      </c>
      <c r="M162" s="26">
        <v>81.8</v>
      </c>
      <c r="N162" s="26">
        <v>1</v>
      </c>
      <c r="O162" s="26">
        <f t="shared" si="29"/>
        <v>82.8</v>
      </c>
      <c r="P162" s="26">
        <v>60</v>
      </c>
      <c r="Q162" s="26">
        <v>4</v>
      </c>
      <c r="R162" s="26">
        <f t="shared" si="30"/>
        <v>64</v>
      </c>
      <c r="S162" s="26">
        <v>60</v>
      </c>
      <c r="T162" s="26">
        <v>11.5</v>
      </c>
      <c r="U162" s="26">
        <f t="shared" si="31"/>
        <v>71.5</v>
      </c>
      <c r="V162" s="26">
        <f t="shared" si="32"/>
        <v>82.35875</v>
      </c>
      <c r="W162" s="52">
        <v>20</v>
      </c>
      <c r="X162" s="52">
        <v>25</v>
      </c>
      <c r="Y162" s="53" t="s">
        <v>141</v>
      </c>
      <c r="Z162" s="52">
        <v>76</v>
      </c>
      <c r="AA162" s="40" t="s">
        <v>142</v>
      </c>
      <c r="AB162" s="40"/>
      <c r="AC162" s="40"/>
      <c r="AD162" s="50"/>
    </row>
    <row r="163" ht="18" customHeight="1" spans="1:30">
      <c r="A163" s="50" t="s">
        <v>35</v>
      </c>
      <c r="B163" s="50" t="s">
        <v>848</v>
      </c>
      <c r="C163" s="40" t="s">
        <v>849</v>
      </c>
      <c r="D163" s="50" t="s">
        <v>850</v>
      </c>
      <c r="E163" s="51" t="s">
        <v>892</v>
      </c>
      <c r="F163" s="50" t="s">
        <v>893</v>
      </c>
      <c r="G163" s="26">
        <v>86</v>
      </c>
      <c r="H163" s="26">
        <v>1.5</v>
      </c>
      <c r="I163" s="26">
        <f t="shared" si="27"/>
        <v>87.5</v>
      </c>
      <c r="J163" s="26">
        <v>81</v>
      </c>
      <c r="K163" s="26">
        <v>1</v>
      </c>
      <c r="L163" s="26">
        <f t="shared" si="28"/>
        <v>82</v>
      </c>
      <c r="M163" s="26">
        <v>86.8</v>
      </c>
      <c r="N163" s="26">
        <v>0</v>
      </c>
      <c r="O163" s="26">
        <f t="shared" si="29"/>
        <v>86.8</v>
      </c>
      <c r="P163" s="26">
        <v>60</v>
      </c>
      <c r="Q163" s="26">
        <v>7.5</v>
      </c>
      <c r="R163" s="26">
        <f t="shared" si="30"/>
        <v>67.5</v>
      </c>
      <c r="S163" s="26">
        <v>60</v>
      </c>
      <c r="T163" s="26">
        <v>26.5</v>
      </c>
      <c r="U163" s="26">
        <f t="shared" si="31"/>
        <v>86.5</v>
      </c>
      <c r="V163" s="26">
        <f t="shared" si="32"/>
        <v>82.29</v>
      </c>
      <c r="W163" s="52">
        <v>21</v>
      </c>
      <c r="X163" s="52">
        <v>28</v>
      </c>
      <c r="Y163" s="53" t="s">
        <v>40</v>
      </c>
      <c r="Z163" s="52">
        <v>76</v>
      </c>
      <c r="AA163" s="40" t="s">
        <v>79</v>
      </c>
      <c r="AB163" s="40"/>
      <c r="AC163" s="40"/>
      <c r="AD163" s="50"/>
    </row>
    <row r="164" ht="18" customHeight="1" spans="1:30">
      <c r="A164" s="50" t="s">
        <v>35</v>
      </c>
      <c r="B164" s="50" t="s">
        <v>848</v>
      </c>
      <c r="C164" s="40" t="s">
        <v>849</v>
      </c>
      <c r="D164" s="50" t="s">
        <v>869</v>
      </c>
      <c r="E164" s="51" t="s">
        <v>894</v>
      </c>
      <c r="F164" s="50" t="s">
        <v>895</v>
      </c>
      <c r="G164" s="26">
        <v>86</v>
      </c>
      <c r="H164" s="26">
        <v>0</v>
      </c>
      <c r="I164" s="26">
        <f t="shared" si="27"/>
        <v>86</v>
      </c>
      <c r="J164" s="26">
        <v>82.8235294117647</v>
      </c>
      <c r="K164" s="26">
        <v>1.5</v>
      </c>
      <c r="L164" s="26">
        <f t="shared" si="28"/>
        <v>84.3235294117647</v>
      </c>
      <c r="M164" s="26">
        <v>79.4</v>
      </c>
      <c r="N164" s="26">
        <v>1</v>
      </c>
      <c r="O164" s="26">
        <f t="shared" si="29"/>
        <v>80.4</v>
      </c>
      <c r="P164" s="26">
        <v>60</v>
      </c>
      <c r="Q164" s="26">
        <v>0</v>
      </c>
      <c r="R164" s="26">
        <f t="shared" si="30"/>
        <v>60</v>
      </c>
      <c r="S164" s="26">
        <v>60</v>
      </c>
      <c r="T164" s="26">
        <v>6.5</v>
      </c>
      <c r="U164" s="26">
        <f t="shared" si="31"/>
        <v>66.5</v>
      </c>
      <c r="V164" s="26">
        <f t="shared" si="32"/>
        <v>82.1876470588235</v>
      </c>
      <c r="W164" s="52">
        <v>22</v>
      </c>
      <c r="X164" s="52">
        <v>21</v>
      </c>
      <c r="Y164" s="53" t="s">
        <v>40</v>
      </c>
      <c r="Z164" s="52">
        <v>76</v>
      </c>
      <c r="AA164" s="40" t="s">
        <v>79</v>
      </c>
      <c r="AB164" s="40"/>
      <c r="AC164" s="40"/>
      <c r="AD164" s="50"/>
    </row>
    <row r="165" ht="18" customHeight="1" spans="1:30">
      <c r="A165" s="50" t="s">
        <v>35</v>
      </c>
      <c r="B165" s="50" t="s">
        <v>848</v>
      </c>
      <c r="C165" s="40" t="s">
        <v>849</v>
      </c>
      <c r="D165" s="50" t="s">
        <v>869</v>
      </c>
      <c r="E165" s="51" t="s">
        <v>896</v>
      </c>
      <c r="F165" s="50" t="s">
        <v>897</v>
      </c>
      <c r="G165" s="26">
        <v>86</v>
      </c>
      <c r="H165" s="26">
        <v>1</v>
      </c>
      <c r="I165" s="26">
        <f t="shared" si="27"/>
        <v>87</v>
      </c>
      <c r="J165" s="26">
        <v>81.7843137254902</v>
      </c>
      <c r="K165" s="26">
        <v>2.5</v>
      </c>
      <c r="L165" s="26">
        <f t="shared" si="28"/>
        <v>84.2843137254902</v>
      </c>
      <c r="M165" s="26">
        <v>76.625</v>
      </c>
      <c r="N165" s="26">
        <v>0</v>
      </c>
      <c r="O165" s="26">
        <f t="shared" si="29"/>
        <v>76.625</v>
      </c>
      <c r="P165" s="26">
        <v>60</v>
      </c>
      <c r="Q165" s="26">
        <v>0</v>
      </c>
      <c r="R165" s="26">
        <f t="shared" si="30"/>
        <v>60</v>
      </c>
      <c r="S165" s="26">
        <v>60</v>
      </c>
      <c r="T165" s="26">
        <v>1</v>
      </c>
      <c r="U165" s="26">
        <f t="shared" si="31"/>
        <v>61</v>
      </c>
      <c r="V165" s="26">
        <f t="shared" si="32"/>
        <v>81.7944852941176</v>
      </c>
      <c r="W165" s="52">
        <v>23</v>
      </c>
      <c r="X165" s="52">
        <v>23</v>
      </c>
      <c r="Y165" s="53" t="s">
        <v>40</v>
      </c>
      <c r="Z165" s="52">
        <v>76</v>
      </c>
      <c r="AA165" s="40" t="s">
        <v>79</v>
      </c>
      <c r="AB165" s="40"/>
      <c r="AC165" s="40"/>
      <c r="AD165" s="50"/>
    </row>
    <row r="166" ht="18" customHeight="1" spans="1:30">
      <c r="A166" s="50" t="s">
        <v>35</v>
      </c>
      <c r="B166" s="50" t="s">
        <v>848</v>
      </c>
      <c r="C166" s="40" t="s">
        <v>849</v>
      </c>
      <c r="D166" s="50" t="s">
        <v>869</v>
      </c>
      <c r="E166" s="51" t="s">
        <v>898</v>
      </c>
      <c r="F166" s="50" t="s">
        <v>899</v>
      </c>
      <c r="G166" s="26">
        <v>86</v>
      </c>
      <c r="H166" s="26">
        <v>0</v>
      </c>
      <c r="I166" s="26">
        <f t="shared" si="27"/>
        <v>86</v>
      </c>
      <c r="J166" s="26">
        <v>83.9019607843137</v>
      </c>
      <c r="K166" s="26">
        <v>1.2</v>
      </c>
      <c r="L166" s="26">
        <f t="shared" si="28"/>
        <v>85.1019607843137</v>
      </c>
      <c r="M166" s="26">
        <v>76.7</v>
      </c>
      <c r="N166" s="26">
        <v>0</v>
      </c>
      <c r="O166" s="26">
        <f t="shared" si="29"/>
        <v>76.7</v>
      </c>
      <c r="P166" s="26">
        <v>60</v>
      </c>
      <c r="Q166" s="26">
        <v>0</v>
      </c>
      <c r="R166" s="26">
        <f t="shared" si="30"/>
        <v>60</v>
      </c>
      <c r="S166" s="26">
        <v>60</v>
      </c>
      <c r="T166" s="26">
        <v>-9.5</v>
      </c>
      <c r="U166" s="26">
        <f t="shared" si="31"/>
        <v>50.5</v>
      </c>
      <c r="V166" s="26">
        <f t="shared" si="32"/>
        <v>81.7864705882353</v>
      </c>
      <c r="W166" s="52">
        <v>24</v>
      </c>
      <c r="X166" s="52">
        <v>18</v>
      </c>
      <c r="Y166" s="53" t="s">
        <v>40</v>
      </c>
      <c r="Z166" s="52">
        <v>76</v>
      </c>
      <c r="AA166" s="40" t="s">
        <v>79</v>
      </c>
      <c r="AB166" s="40"/>
      <c r="AC166" s="40"/>
      <c r="AD166" s="50"/>
    </row>
    <row r="167" ht="18" customHeight="1" spans="1:30">
      <c r="A167" s="50" t="s">
        <v>35</v>
      </c>
      <c r="B167" s="50" t="s">
        <v>848</v>
      </c>
      <c r="C167" s="40" t="s">
        <v>849</v>
      </c>
      <c r="D167" s="50" t="s">
        <v>850</v>
      </c>
      <c r="E167" s="51" t="s">
        <v>900</v>
      </c>
      <c r="F167" s="50" t="s">
        <v>901</v>
      </c>
      <c r="G167" s="26">
        <v>86</v>
      </c>
      <c r="H167" s="26">
        <v>8</v>
      </c>
      <c r="I167" s="26">
        <f t="shared" si="27"/>
        <v>94</v>
      </c>
      <c r="J167" s="26">
        <v>81.92</v>
      </c>
      <c r="K167" s="26">
        <v>1.2</v>
      </c>
      <c r="L167" s="26">
        <f t="shared" si="28"/>
        <v>83.12</v>
      </c>
      <c r="M167" s="26">
        <v>64.45</v>
      </c>
      <c r="N167" s="26">
        <v>0</v>
      </c>
      <c r="O167" s="26">
        <f t="shared" si="29"/>
        <v>64.45</v>
      </c>
      <c r="P167" s="26">
        <v>60</v>
      </c>
      <c r="Q167" s="26">
        <v>0</v>
      </c>
      <c r="R167" s="26">
        <f t="shared" si="30"/>
        <v>60</v>
      </c>
      <c r="S167" s="26">
        <v>60</v>
      </c>
      <c r="T167" s="26">
        <v>15</v>
      </c>
      <c r="U167" s="26">
        <f t="shared" si="31"/>
        <v>75</v>
      </c>
      <c r="V167" s="26">
        <f t="shared" si="32"/>
        <v>81.7125</v>
      </c>
      <c r="W167" s="52">
        <v>25</v>
      </c>
      <c r="X167" s="52">
        <v>22</v>
      </c>
      <c r="Y167" s="53" t="s">
        <v>141</v>
      </c>
      <c r="Z167" s="52">
        <v>76</v>
      </c>
      <c r="AA167" s="40" t="s">
        <v>539</v>
      </c>
      <c r="AB167" s="40" t="s">
        <v>146</v>
      </c>
      <c r="AC167" s="40"/>
      <c r="AD167" s="50"/>
    </row>
    <row r="168" ht="18" customHeight="1" spans="1:30">
      <c r="A168" s="50" t="s">
        <v>35</v>
      </c>
      <c r="B168" s="50" t="s">
        <v>848</v>
      </c>
      <c r="C168" s="40" t="s">
        <v>849</v>
      </c>
      <c r="D168" s="50" t="s">
        <v>850</v>
      </c>
      <c r="E168" s="51" t="s">
        <v>902</v>
      </c>
      <c r="F168" s="50" t="s">
        <v>903</v>
      </c>
      <c r="G168" s="26">
        <v>86</v>
      </c>
      <c r="H168" s="26">
        <v>0</v>
      </c>
      <c r="I168" s="26">
        <f t="shared" si="27"/>
        <v>86</v>
      </c>
      <c r="J168" s="26">
        <v>81.41</v>
      </c>
      <c r="K168" s="26">
        <v>1.2</v>
      </c>
      <c r="L168" s="26">
        <f t="shared" si="28"/>
        <v>82.61</v>
      </c>
      <c r="M168" s="26">
        <v>77.925</v>
      </c>
      <c r="N168" s="26">
        <v>0</v>
      </c>
      <c r="O168" s="26">
        <f t="shared" si="29"/>
        <v>77.925</v>
      </c>
      <c r="P168" s="26">
        <v>60</v>
      </c>
      <c r="Q168" s="26">
        <v>0</v>
      </c>
      <c r="R168" s="26">
        <f t="shared" si="30"/>
        <v>60</v>
      </c>
      <c r="S168" s="26">
        <v>60</v>
      </c>
      <c r="T168" s="26">
        <v>25</v>
      </c>
      <c r="U168" s="26">
        <f t="shared" si="31"/>
        <v>85</v>
      </c>
      <c r="V168" s="26">
        <f t="shared" si="32"/>
        <v>81.70375</v>
      </c>
      <c r="W168" s="52">
        <v>26</v>
      </c>
      <c r="X168" s="52">
        <v>26</v>
      </c>
      <c r="Y168" s="53" t="s">
        <v>40</v>
      </c>
      <c r="Z168" s="52">
        <v>76</v>
      </c>
      <c r="AA168" s="40" t="s">
        <v>79</v>
      </c>
      <c r="AB168" s="40"/>
      <c r="AC168" s="40"/>
      <c r="AD168" s="50"/>
    </row>
    <row r="169" ht="18" customHeight="1" spans="1:30">
      <c r="A169" s="50" t="s">
        <v>35</v>
      </c>
      <c r="B169" s="50" t="s">
        <v>848</v>
      </c>
      <c r="C169" s="40" t="s">
        <v>849</v>
      </c>
      <c r="D169" s="50" t="s">
        <v>850</v>
      </c>
      <c r="E169" s="51" t="s">
        <v>904</v>
      </c>
      <c r="F169" s="50" t="s">
        <v>905</v>
      </c>
      <c r="G169" s="26">
        <v>86</v>
      </c>
      <c r="H169" s="26">
        <v>0</v>
      </c>
      <c r="I169" s="26">
        <f t="shared" si="27"/>
        <v>86</v>
      </c>
      <c r="J169" s="26">
        <v>81.67</v>
      </c>
      <c r="K169" s="26">
        <v>0</v>
      </c>
      <c r="L169" s="26">
        <f t="shared" si="28"/>
        <v>81.67</v>
      </c>
      <c r="M169" s="26">
        <v>67.2</v>
      </c>
      <c r="N169" s="26">
        <v>0</v>
      </c>
      <c r="O169" s="26">
        <f t="shared" si="29"/>
        <v>67.2</v>
      </c>
      <c r="P169" s="26">
        <v>60</v>
      </c>
      <c r="Q169" s="26">
        <v>1</v>
      </c>
      <c r="R169" s="26">
        <f t="shared" si="30"/>
        <v>61</v>
      </c>
      <c r="S169" s="26">
        <v>60</v>
      </c>
      <c r="T169" s="26">
        <v>25.5</v>
      </c>
      <c r="U169" s="26">
        <f t="shared" si="31"/>
        <v>85.5</v>
      </c>
      <c r="V169" s="26">
        <f t="shared" si="32"/>
        <v>80.5375</v>
      </c>
      <c r="W169" s="52">
        <v>27</v>
      </c>
      <c r="X169" s="52">
        <v>24</v>
      </c>
      <c r="Y169" s="53" t="s">
        <v>141</v>
      </c>
      <c r="Z169" s="52">
        <v>76</v>
      </c>
      <c r="AA169" s="40" t="s">
        <v>539</v>
      </c>
      <c r="AB169" s="40"/>
      <c r="AC169" s="40"/>
      <c r="AD169" s="50"/>
    </row>
    <row r="170" ht="18" customHeight="1" spans="1:30">
      <c r="A170" s="50" t="s">
        <v>35</v>
      </c>
      <c r="B170" s="50" t="s">
        <v>848</v>
      </c>
      <c r="C170" s="40" t="s">
        <v>849</v>
      </c>
      <c r="D170" s="50" t="s">
        <v>850</v>
      </c>
      <c r="E170" s="51" t="s">
        <v>906</v>
      </c>
      <c r="F170" s="50" t="s">
        <v>907</v>
      </c>
      <c r="G170" s="26">
        <v>86</v>
      </c>
      <c r="H170" s="26">
        <v>8</v>
      </c>
      <c r="I170" s="26">
        <f t="shared" si="27"/>
        <v>94</v>
      </c>
      <c r="J170" s="26">
        <v>79.94</v>
      </c>
      <c r="K170" s="26">
        <v>0.225</v>
      </c>
      <c r="L170" s="26">
        <f t="shared" si="28"/>
        <v>80.165</v>
      </c>
      <c r="M170" s="26">
        <v>80</v>
      </c>
      <c r="N170" s="26">
        <v>1</v>
      </c>
      <c r="O170" s="26">
        <f t="shared" si="29"/>
        <v>81</v>
      </c>
      <c r="P170" s="26">
        <v>60</v>
      </c>
      <c r="Q170" s="26">
        <v>3</v>
      </c>
      <c r="R170" s="26">
        <f t="shared" si="30"/>
        <v>63</v>
      </c>
      <c r="S170" s="26">
        <v>60</v>
      </c>
      <c r="T170" s="26">
        <v>11</v>
      </c>
      <c r="U170" s="26">
        <f t="shared" si="31"/>
        <v>71</v>
      </c>
      <c r="V170" s="26">
        <f t="shared" si="32"/>
        <v>80.27375</v>
      </c>
      <c r="W170" s="52">
        <v>28</v>
      </c>
      <c r="X170" s="52">
        <v>29</v>
      </c>
      <c r="Y170" s="53" t="s">
        <v>40</v>
      </c>
      <c r="Z170" s="52">
        <v>76</v>
      </c>
      <c r="AA170" s="40" t="s">
        <v>79</v>
      </c>
      <c r="AB170" s="40"/>
      <c r="AC170" s="40"/>
      <c r="AD170" s="50"/>
    </row>
    <row r="171" ht="18" customHeight="1" spans="1:30">
      <c r="A171" s="50" t="s">
        <v>35</v>
      </c>
      <c r="B171" s="50" t="s">
        <v>848</v>
      </c>
      <c r="C171" s="40" t="s">
        <v>849</v>
      </c>
      <c r="D171" s="50" t="s">
        <v>869</v>
      </c>
      <c r="E171" s="51" t="s">
        <v>908</v>
      </c>
      <c r="F171" s="50" t="s">
        <v>909</v>
      </c>
      <c r="G171" s="26">
        <v>86</v>
      </c>
      <c r="H171" s="26">
        <v>2</v>
      </c>
      <c r="I171" s="26">
        <f t="shared" si="27"/>
        <v>88</v>
      </c>
      <c r="J171" s="26">
        <v>81.2352941176471</v>
      </c>
      <c r="K171" s="26">
        <v>0</v>
      </c>
      <c r="L171" s="26">
        <f t="shared" si="28"/>
        <v>81.2352941176471</v>
      </c>
      <c r="M171" s="26">
        <v>75.3</v>
      </c>
      <c r="N171" s="26">
        <v>1</v>
      </c>
      <c r="O171" s="26">
        <f t="shared" si="29"/>
        <v>76.3</v>
      </c>
      <c r="P171" s="26">
        <v>60</v>
      </c>
      <c r="Q171" s="26">
        <v>2.5</v>
      </c>
      <c r="R171" s="26">
        <f t="shared" si="30"/>
        <v>62.5</v>
      </c>
      <c r="S171" s="26">
        <v>60</v>
      </c>
      <c r="T171" s="26">
        <v>11.5</v>
      </c>
      <c r="U171" s="26">
        <f t="shared" si="31"/>
        <v>71.5</v>
      </c>
      <c r="V171" s="26">
        <f t="shared" si="32"/>
        <v>80.2414705882353</v>
      </c>
      <c r="W171" s="52">
        <v>29</v>
      </c>
      <c r="X171" s="52">
        <v>27</v>
      </c>
      <c r="Y171" s="53" t="s">
        <v>40</v>
      </c>
      <c r="Z171" s="52">
        <v>76</v>
      </c>
      <c r="AA171" s="40" t="s">
        <v>79</v>
      </c>
      <c r="AB171" s="40"/>
      <c r="AC171" s="40"/>
      <c r="AD171" s="40"/>
    </row>
    <row r="172" ht="18" customHeight="1" spans="1:30">
      <c r="A172" s="50" t="s">
        <v>35</v>
      </c>
      <c r="B172" s="50" t="s">
        <v>848</v>
      </c>
      <c r="C172" s="50" t="s">
        <v>849</v>
      </c>
      <c r="D172" s="50" t="s">
        <v>850</v>
      </c>
      <c r="E172" s="50" t="s">
        <v>910</v>
      </c>
      <c r="F172" s="50" t="s">
        <v>911</v>
      </c>
      <c r="G172" s="26">
        <v>86</v>
      </c>
      <c r="H172" s="26">
        <v>4.75</v>
      </c>
      <c r="I172" s="26">
        <f t="shared" si="27"/>
        <v>90.75</v>
      </c>
      <c r="J172" s="26">
        <v>77.24</v>
      </c>
      <c r="K172" s="26">
        <v>1.5</v>
      </c>
      <c r="L172" s="26">
        <f t="shared" si="28"/>
        <v>78.74</v>
      </c>
      <c r="M172" s="26">
        <v>87.75</v>
      </c>
      <c r="N172" s="26">
        <v>0</v>
      </c>
      <c r="O172" s="26">
        <f t="shared" si="29"/>
        <v>87.75</v>
      </c>
      <c r="P172" s="26">
        <v>60</v>
      </c>
      <c r="Q172" s="26">
        <v>0</v>
      </c>
      <c r="R172" s="26">
        <f t="shared" si="30"/>
        <v>60</v>
      </c>
      <c r="S172" s="26">
        <v>60</v>
      </c>
      <c r="T172" s="26">
        <v>33.5</v>
      </c>
      <c r="U172" s="26">
        <f t="shared" si="31"/>
        <v>93.5</v>
      </c>
      <c r="V172" s="26">
        <f t="shared" si="32"/>
        <v>80.1925</v>
      </c>
      <c r="W172" s="50">
        <v>30</v>
      </c>
      <c r="X172" s="50">
        <v>42</v>
      </c>
      <c r="Y172" s="53" t="s">
        <v>141</v>
      </c>
      <c r="Z172" s="50">
        <v>76</v>
      </c>
      <c r="AA172" s="50" t="s">
        <v>142</v>
      </c>
      <c r="AB172" s="40"/>
      <c r="AC172" s="54"/>
      <c r="AD172" s="54"/>
    </row>
    <row r="173" ht="18" customHeight="1" spans="1:30">
      <c r="A173" s="50" t="s">
        <v>35</v>
      </c>
      <c r="B173" s="50" t="s">
        <v>848</v>
      </c>
      <c r="C173" s="50" t="s">
        <v>849</v>
      </c>
      <c r="D173" s="50" t="s">
        <v>869</v>
      </c>
      <c r="E173" s="50" t="s">
        <v>912</v>
      </c>
      <c r="F173" s="50" t="s">
        <v>913</v>
      </c>
      <c r="G173" s="26">
        <v>86</v>
      </c>
      <c r="H173" s="26">
        <v>3.25</v>
      </c>
      <c r="I173" s="26">
        <f t="shared" si="27"/>
        <v>89.25</v>
      </c>
      <c r="J173" s="26">
        <v>78.7254901960784</v>
      </c>
      <c r="K173" s="26">
        <v>0.04</v>
      </c>
      <c r="L173" s="26">
        <f t="shared" si="28"/>
        <v>78.7654901960784</v>
      </c>
      <c r="M173" s="26">
        <v>80</v>
      </c>
      <c r="N173" s="26">
        <v>2.5</v>
      </c>
      <c r="O173" s="26">
        <f t="shared" si="29"/>
        <v>82.5</v>
      </c>
      <c r="P173" s="26">
        <v>60</v>
      </c>
      <c r="Q173" s="26">
        <v>1</v>
      </c>
      <c r="R173" s="26">
        <f t="shared" si="30"/>
        <v>61</v>
      </c>
      <c r="S173" s="26">
        <v>60</v>
      </c>
      <c r="T173" s="26">
        <v>30</v>
      </c>
      <c r="U173" s="26">
        <f t="shared" si="31"/>
        <v>90</v>
      </c>
      <c r="V173" s="26">
        <f t="shared" si="32"/>
        <v>79.6741176470588</v>
      </c>
      <c r="W173" s="50">
        <v>31</v>
      </c>
      <c r="X173" s="50">
        <v>33</v>
      </c>
      <c r="Y173" s="53" t="s">
        <v>40</v>
      </c>
      <c r="Z173" s="50">
        <v>76</v>
      </c>
      <c r="AA173" s="50" t="s">
        <v>79</v>
      </c>
      <c r="AB173" s="40"/>
      <c r="AC173" s="54"/>
      <c r="AD173" s="54"/>
    </row>
    <row r="174" ht="18" customHeight="1" spans="1:30">
      <c r="A174" s="50" t="s">
        <v>35</v>
      </c>
      <c r="B174" s="50" t="s">
        <v>848</v>
      </c>
      <c r="C174" s="50" t="s">
        <v>849</v>
      </c>
      <c r="D174" s="50" t="s">
        <v>850</v>
      </c>
      <c r="E174" s="50" t="s">
        <v>914</v>
      </c>
      <c r="F174" s="50" t="s">
        <v>915</v>
      </c>
      <c r="G174" s="26">
        <v>86</v>
      </c>
      <c r="H174" s="26">
        <v>0.5</v>
      </c>
      <c r="I174" s="26">
        <f t="shared" si="27"/>
        <v>86.5</v>
      </c>
      <c r="J174" s="26">
        <v>79.08</v>
      </c>
      <c r="K174" s="26">
        <v>1.2</v>
      </c>
      <c r="L174" s="26">
        <f t="shared" si="28"/>
        <v>80.28</v>
      </c>
      <c r="M174" s="26">
        <v>80.5</v>
      </c>
      <c r="N174" s="26">
        <v>0</v>
      </c>
      <c r="O174" s="26">
        <f t="shared" si="29"/>
        <v>80.5</v>
      </c>
      <c r="P174" s="26">
        <v>60</v>
      </c>
      <c r="Q174" s="26">
        <v>0</v>
      </c>
      <c r="R174" s="26">
        <f t="shared" si="30"/>
        <v>60</v>
      </c>
      <c r="S174" s="26">
        <v>60</v>
      </c>
      <c r="T174" s="26">
        <v>10.5</v>
      </c>
      <c r="U174" s="26">
        <f t="shared" si="31"/>
        <v>70.5</v>
      </c>
      <c r="V174" s="26">
        <f t="shared" si="32"/>
        <v>79.41</v>
      </c>
      <c r="W174" s="50">
        <v>32</v>
      </c>
      <c r="X174" s="50">
        <v>31</v>
      </c>
      <c r="Y174" s="53" t="s">
        <v>40</v>
      </c>
      <c r="Z174" s="50">
        <v>76</v>
      </c>
      <c r="AA174" s="50" t="s">
        <v>79</v>
      </c>
      <c r="AB174" s="40"/>
      <c r="AC174" s="54"/>
      <c r="AD174" s="54"/>
    </row>
    <row r="175" ht="18" customHeight="1" spans="1:30">
      <c r="A175" s="50" t="s">
        <v>35</v>
      </c>
      <c r="B175" s="50" t="s">
        <v>848</v>
      </c>
      <c r="C175" s="50" t="s">
        <v>849</v>
      </c>
      <c r="D175" s="50" t="s">
        <v>850</v>
      </c>
      <c r="E175" s="50" t="s">
        <v>916</v>
      </c>
      <c r="F175" s="50" t="s">
        <v>917</v>
      </c>
      <c r="G175" s="26">
        <v>86</v>
      </c>
      <c r="H175" s="26">
        <v>5.5</v>
      </c>
      <c r="I175" s="26">
        <f t="shared" si="27"/>
        <v>91.5</v>
      </c>
      <c r="J175" s="26">
        <v>77.47</v>
      </c>
      <c r="K175" s="26">
        <v>0</v>
      </c>
      <c r="L175" s="26">
        <f t="shared" si="28"/>
        <v>77.47</v>
      </c>
      <c r="M175" s="26">
        <v>89.4</v>
      </c>
      <c r="N175" s="26">
        <v>0</v>
      </c>
      <c r="O175" s="26">
        <f t="shared" si="29"/>
        <v>89.4</v>
      </c>
      <c r="P175" s="26">
        <v>60</v>
      </c>
      <c r="Q175" s="26">
        <v>3.5</v>
      </c>
      <c r="R175" s="26">
        <f t="shared" si="30"/>
        <v>63.5</v>
      </c>
      <c r="S175" s="26">
        <v>60</v>
      </c>
      <c r="T175" s="26">
        <v>25</v>
      </c>
      <c r="U175" s="26">
        <f t="shared" si="31"/>
        <v>85</v>
      </c>
      <c r="V175" s="26">
        <f t="shared" si="32"/>
        <v>79.1475</v>
      </c>
      <c r="W175" s="50">
        <v>33</v>
      </c>
      <c r="X175" s="50">
        <v>41</v>
      </c>
      <c r="Y175" s="53" t="s">
        <v>141</v>
      </c>
      <c r="Z175" s="50">
        <v>76</v>
      </c>
      <c r="AA175" s="50" t="s">
        <v>142</v>
      </c>
      <c r="AB175" s="40"/>
      <c r="AC175" s="54"/>
      <c r="AD175" s="54"/>
    </row>
    <row r="176" ht="18" customHeight="1" spans="1:30">
      <c r="A176" s="50" t="s">
        <v>35</v>
      </c>
      <c r="B176" s="50" t="s">
        <v>848</v>
      </c>
      <c r="C176" s="50" t="s">
        <v>849</v>
      </c>
      <c r="D176" s="50" t="s">
        <v>869</v>
      </c>
      <c r="E176" s="50" t="s">
        <v>918</v>
      </c>
      <c r="F176" s="50" t="s">
        <v>919</v>
      </c>
      <c r="G176" s="26">
        <v>86</v>
      </c>
      <c r="H176" s="26">
        <v>2.5</v>
      </c>
      <c r="I176" s="26">
        <f t="shared" si="27"/>
        <v>88.5</v>
      </c>
      <c r="J176" s="26">
        <v>78.9411764705882</v>
      </c>
      <c r="K176" s="26">
        <v>1.2</v>
      </c>
      <c r="L176" s="26">
        <f t="shared" si="28"/>
        <v>80.1411764705882</v>
      </c>
      <c r="M176" s="26">
        <v>78.65</v>
      </c>
      <c r="N176" s="26">
        <v>0</v>
      </c>
      <c r="O176" s="26">
        <f t="shared" si="29"/>
        <v>78.65</v>
      </c>
      <c r="P176" s="26">
        <v>60</v>
      </c>
      <c r="Q176" s="26">
        <v>0</v>
      </c>
      <c r="R176" s="26">
        <f t="shared" si="30"/>
        <v>60</v>
      </c>
      <c r="S176" s="26">
        <v>60</v>
      </c>
      <c r="T176" s="26">
        <v>2.25</v>
      </c>
      <c r="U176" s="26">
        <f t="shared" si="31"/>
        <v>62.25</v>
      </c>
      <c r="V176" s="26">
        <f t="shared" si="32"/>
        <v>79.0008823529411</v>
      </c>
      <c r="W176" s="50">
        <v>34</v>
      </c>
      <c r="X176" s="50">
        <v>32</v>
      </c>
      <c r="Y176" s="53" t="s">
        <v>40</v>
      </c>
      <c r="Z176" s="50">
        <v>76</v>
      </c>
      <c r="AA176" s="50" t="s">
        <v>79</v>
      </c>
      <c r="AB176" s="40"/>
      <c r="AC176" s="54"/>
      <c r="AD176" s="54"/>
    </row>
    <row r="177" ht="18" customHeight="1" spans="1:30">
      <c r="A177" s="50" t="s">
        <v>35</v>
      </c>
      <c r="B177" s="50" t="s">
        <v>848</v>
      </c>
      <c r="C177" s="50" t="s">
        <v>849</v>
      </c>
      <c r="D177" s="50" t="s">
        <v>850</v>
      </c>
      <c r="E177" s="50" t="s">
        <v>920</v>
      </c>
      <c r="F177" s="50" t="s">
        <v>921</v>
      </c>
      <c r="G177" s="26">
        <v>86</v>
      </c>
      <c r="H177" s="26">
        <v>3.5</v>
      </c>
      <c r="I177" s="26">
        <f t="shared" si="27"/>
        <v>89.5</v>
      </c>
      <c r="J177" s="26">
        <v>77.51</v>
      </c>
      <c r="K177" s="26">
        <v>1.475</v>
      </c>
      <c r="L177" s="26">
        <f t="shared" si="28"/>
        <v>78.985</v>
      </c>
      <c r="M177" s="26">
        <v>78.05</v>
      </c>
      <c r="N177" s="26">
        <v>0</v>
      </c>
      <c r="O177" s="26">
        <f t="shared" si="29"/>
        <v>78.05</v>
      </c>
      <c r="P177" s="26">
        <v>60</v>
      </c>
      <c r="Q177" s="26">
        <v>0</v>
      </c>
      <c r="R177" s="26">
        <f t="shared" si="30"/>
        <v>60</v>
      </c>
      <c r="S177" s="26">
        <v>60</v>
      </c>
      <c r="T177" s="26">
        <v>14.5</v>
      </c>
      <c r="U177" s="26">
        <f t="shared" si="31"/>
        <v>74.5</v>
      </c>
      <c r="V177" s="26">
        <f t="shared" si="32"/>
        <v>78.81625</v>
      </c>
      <c r="W177" s="50">
        <v>35</v>
      </c>
      <c r="X177" s="50">
        <v>40</v>
      </c>
      <c r="Y177" s="53" t="s">
        <v>141</v>
      </c>
      <c r="Z177" s="50">
        <v>76</v>
      </c>
      <c r="AA177" s="50" t="s">
        <v>142</v>
      </c>
      <c r="AB177" s="40"/>
      <c r="AC177" s="54"/>
      <c r="AD177" s="54"/>
    </row>
    <row r="178" ht="18" customHeight="1" spans="1:30">
      <c r="A178" s="50" t="s">
        <v>35</v>
      </c>
      <c r="B178" s="50" t="s">
        <v>848</v>
      </c>
      <c r="C178" s="50" t="s">
        <v>849</v>
      </c>
      <c r="D178" s="50" t="s">
        <v>869</v>
      </c>
      <c r="E178" s="50" t="s">
        <v>922</v>
      </c>
      <c r="F178" s="50" t="s">
        <v>923</v>
      </c>
      <c r="G178" s="26">
        <v>86</v>
      </c>
      <c r="H178" s="26">
        <v>2</v>
      </c>
      <c r="I178" s="26">
        <f t="shared" si="27"/>
        <v>88</v>
      </c>
      <c r="J178" s="26">
        <v>78.2156862745098</v>
      </c>
      <c r="K178" s="26">
        <v>1.2</v>
      </c>
      <c r="L178" s="26">
        <f t="shared" si="28"/>
        <v>79.4156862745098</v>
      </c>
      <c r="M178" s="26">
        <v>79.45</v>
      </c>
      <c r="N178" s="26">
        <v>0</v>
      </c>
      <c r="O178" s="26">
        <f t="shared" si="29"/>
        <v>79.45</v>
      </c>
      <c r="P178" s="26">
        <v>60</v>
      </c>
      <c r="Q178" s="26">
        <v>0</v>
      </c>
      <c r="R178" s="26">
        <f t="shared" si="30"/>
        <v>60</v>
      </c>
      <c r="S178" s="26">
        <v>60</v>
      </c>
      <c r="T178" s="26">
        <v>4.375</v>
      </c>
      <c r="U178" s="26">
        <f t="shared" si="31"/>
        <v>64.375</v>
      </c>
      <c r="V178" s="26">
        <f t="shared" si="32"/>
        <v>78.5530147058823</v>
      </c>
      <c r="W178" s="50">
        <v>36</v>
      </c>
      <c r="X178" s="50">
        <v>34</v>
      </c>
      <c r="Y178" s="53" t="s">
        <v>141</v>
      </c>
      <c r="Z178" s="50">
        <v>76</v>
      </c>
      <c r="AA178" s="50" t="s">
        <v>142</v>
      </c>
      <c r="AB178" s="40"/>
      <c r="AC178" s="54"/>
      <c r="AD178" s="54"/>
    </row>
    <row r="179" ht="18" customHeight="1" spans="1:30">
      <c r="A179" s="50" t="s">
        <v>35</v>
      </c>
      <c r="B179" s="50" t="s">
        <v>848</v>
      </c>
      <c r="C179" s="50" t="s">
        <v>849</v>
      </c>
      <c r="D179" s="50" t="s">
        <v>869</v>
      </c>
      <c r="E179" s="50" t="s">
        <v>924</v>
      </c>
      <c r="F179" s="50" t="s">
        <v>925</v>
      </c>
      <c r="G179" s="26">
        <v>86</v>
      </c>
      <c r="H179" s="26">
        <v>1</v>
      </c>
      <c r="I179" s="26">
        <f t="shared" si="27"/>
        <v>87</v>
      </c>
      <c r="J179" s="26">
        <v>79.0980392156863</v>
      </c>
      <c r="K179" s="26">
        <v>0</v>
      </c>
      <c r="L179" s="26">
        <f t="shared" si="28"/>
        <v>79.0980392156863</v>
      </c>
      <c r="M179" s="26">
        <v>76.1</v>
      </c>
      <c r="N179" s="26">
        <v>0</v>
      </c>
      <c r="O179" s="26">
        <f t="shared" si="29"/>
        <v>76.1</v>
      </c>
      <c r="P179" s="26">
        <v>60</v>
      </c>
      <c r="Q179" s="26">
        <v>0</v>
      </c>
      <c r="R179" s="26">
        <f t="shared" si="30"/>
        <v>60</v>
      </c>
      <c r="S179" s="26">
        <v>60</v>
      </c>
      <c r="T179" s="26">
        <v>9.5</v>
      </c>
      <c r="U179" s="26">
        <f t="shared" si="31"/>
        <v>69.5</v>
      </c>
      <c r="V179" s="26">
        <f t="shared" si="32"/>
        <v>78.3035294117647</v>
      </c>
      <c r="W179" s="50">
        <v>37</v>
      </c>
      <c r="X179" s="50">
        <v>30</v>
      </c>
      <c r="Y179" s="53" t="s">
        <v>40</v>
      </c>
      <c r="Z179" s="50">
        <v>76</v>
      </c>
      <c r="AA179" s="50" t="s">
        <v>79</v>
      </c>
      <c r="AB179" s="40"/>
      <c r="AC179" s="54"/>
      <c r="AD179" s="54"/>
    </row>
    <row r="180" ht="18" customHeight="1" spans="1:30">
      <c r="A180" s="50" t="s">
        <v>35</v>
      </c>
      <c r="B180" s="50" t="s">
        <v>848</v>
      </c>
      <c r="C180" s="50" t="s">
        <v>849</v>
      </c>
      <c r="D180" s="50" t="s">
        <v>869</v>
      </c>
      <c r="E180" s="50" t="s">
        <v>926</v>
      </c>
      <c r="F180" s="50" t="s">
        <v>927</v>
      </c>
      <c r="G180" s="26">
        <v>86</v>
      </c>
      <c r="H180" s="26">
        <v>1.75</v>
      </c>
      <c r="I180" s="26">
        <f t="shared" si="27"/>
        <v>87.75</v>
      </c>
      <c r="J180" s="26">
        <v>77.5882352941177</v>
      </c>
      <c r="K180" s="26">
        <v>1.2</v>
      </c>
      <c r="L180" s="26">
        <f t="shared" si="28"/>
        <v>78.7882352941177</v>
      </c>
      <c r="M180" s="26">
        <v>74.275</v>
      </c>
      <c r="N180" s="26">
        <v>0</v>
      </c>
      <c r="O180" s="26">
        <f t="shared" si="29"/>
        <v>74.275</v>
      </c>
      <c r="P180" s="26">
        <v>60</v>
      </c>
      <c r="Q180" s="26">
        <v>0</v>
      </c>
      <c r="R180" s="26">
        <f t="shared" si="30"/>
        <v>60</v>
      </c>
      <c r="S180" s="26">
        <v>60</v>
      </c>
      <c r="T180" s="26">
        <v>9.5</v>
      </c>
      <c r="U180" s="26">
        <f t="shared" si="31"/>
        <v>69.5</v>
      </c>
      <c r="V180" s="26">
        <f t="shared" si="32"/>
        <v>78.0549264705883</v>
      </c>
      <c r="W180" s="50">
        <v>38</v>
      </c>
      <c r="X180" s="50">
        <v>38</v>
      </c>
      <c r="Y180" s="53" t="s">
        <v>40</v>
      </c>
      <c r="Z180" s="50">
        <v>76</v>
      </c>
      <c r="AA180" s="50"/>
      <c r="AB180" s="40"/>
      <c r="AC180" s="54"/>
      <c r="AD180" s="54"/>
    </row>
    <row r="181" ht="18" customHeight="1" spans="1:30">
      <c r="A181" s="50" t="s">
        <v>35</v>
      </c>
      <c r="B181" s="50" t="s">
        <v>848</v>
      </c>
      <c r="C181" s="50" t="s">
        <v>849</v>
      </c>
      <c r="D181" s="50" t="s">
        <v>850</v>
      </c>
      <c r="E181" s="50" t="s">
        <v>928</v>
      </c>
      <c r="F181" s="50" t="s">
        <v>929</v>
      </c>
      <c r="G181" s="26">
        <v>86</v>
      </c>
      <c r="H181" s="26">
        <v>2.5</v>
      </c>
      <c r="I181" s="26">
        <f t="shared" si="27"/>
        <v>88.5</v>
      </c>
      <c r="J181" s="26">
        <v>77.63</v>
      </c>
      <c r="K181" s="26">
        <v>0.075</v>
      </c>
      <c r="L181" s="26">
        <f t="shared" si="28"/>
        <v>77.705</v>
      </c>
      <c r="M181" s="26">
        <v>82.65</v>
      </c>
      <c r="N181" s="26">
        <v>1</v>
      </c>
      <c r="O181" s="26">
        <f t="shared" si="29"/>
        <v>83.65</v>
      </c>
      <c r="P181" s="26">
        <v>60</v>
      </c>
      <c r="Q181" s="26">
        <v>2</v>
      </c>
      <c r="R181" s="26">
        <f t="shared" si="30"/>
        <v>62</v>
      </c>
      <c r="S181" s="26">
        <v>60</v>
      </c>
      <c r="T181" s="26">
        <v>11</v>
      </c>
      <c r="U181" s="26">
        <f t="shared" si="31"/>
        <v>71</v>
      </c>
      <c r="V181" s="26">
        <f t="shared" si="32"/>
        <v>77.96125</v>
      </c>
      <c r="W181" s="50">
        <v>39</v>
      </c>
      <c r="X181" s="50">
        <v>37</v>
      </c>
      <c r="Y181" s="53" t="s">
        <v>141</v>
      </c>
      <c r="Z181" s="50">
        <v>76</v>
      </c>
      <c r="AA181" s="50" t="s">
        <v>142</v>
      </c>
      <c r="AB181" s="40"/>
      <c r="AC181" s="54"/>
      <c r="AD181" s="54"/>
    </row>
    <row r="182" ht="18" customHeight="1" spans="1:30">
      <c r="A182" s="50" t="s">
        <v>35</v>
      </c>
      <c r="B182" s="50" t="s">
        <v>848</v>
      </c>
      <c r="C182" s="50" t="s">
        <v>849</v>
      </c>
      <c r="D182" s="50" t="s">
        <v>869</v>
      </c>
      <c r="E182" s="50" t="s">
        <v>930</v>
      </c>
      <c r="F182" s="50" t="s">
        <v>931</v>
      </c>
      <c r="G182" s="26">
        <v>86</v>
      </c>
      <c r="H182" s="26">
        <v>9.5</v>
      </c>
      <c r="I182" s="26">
        <f t="shared" si="27"/>
        <v>95.5</v>
      </c>
      <c r="J182" s="26">
        <v>74.4117647058823</v>
      </c>
      <c r="K182" s="26">
        <v>1.2</v>
      </c>
      <c r="L182" s="26">
        <f t="shared" si="28"/>
        <v>75.6117647058823</v>
      </c>
      <c r="M182" s="26">
        <v>90.15</v>
      </c>
      <c r="N182" s="26">
        <v>8.5</v>
      </c>
      <c r="O182" s="26">
        <f t="shared" si="29"/>
        <v>98.65</v>
      </c>
      <c r="P182" s="26">
        <v>60</v>
      </c>
      <c r="Q182" s="26">
        <v>3</v>
      </c>
      <c r="R182" s="26">
        <f t="shared" si="30"/>
        <v>63</v>
      </c>
      <c r="S182" s="26">
        <v>60</v>
      </c>
      <c r="T182" s="26">
        <v>12</v>
      </c>
      <c r="U182" s="26">
        <f t="shared" si="31"/>
        <v>72</v>
      </c>
      <c r="V182" s="26">
        <f t="shared" si="32"/>
        <v>77.9413235294117</v>
      </c>
      <c r="W182" s="50">
        <v>40</v>
      </c>
      <c r="X182" s="50">
        <v>52</v>
      </c>
      <c r="Y182" s="53" t="s">
        <v>141</v>
      </c>
      <c r="Z182" s="50">
        <v>76</v>
      </c>
      <c r="AA182" s="50" t="s">
        <v>142</v>
      </c>
      <c r="AB182" s="40"/>
      <c r="AC182" s="54"/>
      <c r="AD182" s="54"/>
    </row>
    <row r="183" ht="18" customHeight="1" spans="1:30">
      <c r="A183" s="50" t="s">
        <v>35</v>
      </c>
      <c r="B183" s="50" t="s">
        <v>848</v>
      </c>
      <c r="C183" s="50" t="s">
        <v>849</v>
      </c>
      <c r="D183" s="50" t="s">
        <v>850</v>
      </c>
      <c r="E183" s="50" t="s">
        <v>932</v>
      </c>
      <c r="F183" s="50" t="s">
        <v>933</v>
      </c>
      <c r="G183" s="26">
        <v>86</v>
      </c>
      <c r="H183" s="26">
        <v>2.5</v>
      </c>
      <c r="I183" s="26">
        <f t="shared" si="27"/>
        <v>88.5</v>
      </c>
      <c r="J183" s="26">
        <v>76.84</v>
      </c>
      <c r="K183" s="26">
        <v>0</v>
      </c>
      <c r="L183" s="26">
        <f t="shared" si="28"/>
        <v>76.84</v>
      </c>
      <c r="M183" s="26">
        <v>80.85</v>
      </c>
      <c r="N183" s="26">
        <v>0</v>
      </c>
      <c r="O183" s="26">
        <f t="shared" si="29"/>
        <v>80.85</v>
      </c>
      <c r="P183" s="26">
        <v>60</v>
      </c>
      <c r="Q183" s="26">
        <v>0</v>
      </c>
      <c r="R183" s="26">
        <f t="shared" si="30"/>
        <v>60</v>
      </c>
      <c r="S183" s="26">
        <v>60</v>
      </c>
      <c r="T183" s="26">
        <v>26.5</v>
      </c>
      <c r="U183" s="26">
        <f t="shared" si="31"/>
        <v>86.5</v>
      </c>
      <c r="V183" s="26">
        <f t="shared" si="32"/>
        <v>77.8475</v>
      </c>
      <c r="W183" s="50">
        <v>41</v>
      </c>
      <c r="X183" s="50">
        <v>43</v>
      </c>
      <c r="Y183" s="53" t="s">
        <v>40</v>
      </c>
      <c r="Z183" s="50">
        <v>76</v>
      </c>
      <c r="AA183" s="50"/>
      <c r="AB183" s="40"/>
      <c r="AC183" s="54"/>
      <c r="AD183" s="54"/>
    </row>
    <row r="184" ht="18" customHeight="1" spans="1:30">
      <c r="A184" s="50" t="s">
        <v>35</v>
      </c>
      <c r="B184" s="50" t="s">
        <v>848</v>
      </c>
      <c r="C184" s="50" t="s">
        <v>849</v>
      </c>
      <c r="D184" s="50" t="s">
        <v>850</v>
      </c>
      <c r="E184" s="50" t="s">
        <v>934</v>
      </c>
      <c r="F184" s="50" t="s">
        <v>935</v>
      </c>
      <c r="G184" s="26">
        <v>86</v>
      </c>
      <c r="H184" s="26">
        <v>1</v>
      </c>
      <c r="I184" s="26">
        <f t="shared" si="27"/>
        <v>87</v>
      </c>
      <c r="J184" s="26">
        <v>78.2</v>
      </c>
      <c r="K184" s="26">
        <v>0</v>
      </c>
      <c r="L184" s="26">
        <f t="shared" si="28"/>
        <v>78.2</v>
      </c>
      <c r="M184" s="26">
        <v>74.25</v>
      </c>
      <c r="N184" s="26">
        <v>0</v>
      </c>
      <c r="O184" s="26">
        <f t="shared" si="29"/>
        <v>74.25</v>
      </c>
      <c r="P184" s="26">
        <v>60</v>
      </c>
      <c r="Q184" s="26">
        <v>0</v>
      </c>
      <c r="R184" s="26">
        <f t="shared" si="30"/>
        <v>60</v>
      </c>
      <c r="S184" s="26">
        <v>60</v>
      </c>
      <c r="T184" s="26">
        <v>4</v>
      </c>
      <c r="U184" s="26">
        <f t="shared" si="31"/>
        <v>64</v>
      </c>
      <c r="V184" s="26">
        <f t="shared" si="32"/>
        <v>77.2625</v>
      </c>
      <c r="W184" s="50">
        <v>42</v>
      </c>
      <c r="X184" s="50">
        <v>35</v>
      </c>
      <c r="Y184" s="53" t="s">
        <v>40</v>
      </c>
      <c r="Z184" s="50">
        <v>76</v>
      </c>
      <c r="AA184" s="50"/>
      <c r="AB184" s="40"/>
      <c r="AC184" s="54"/>
      <c r="AD184" s="54"/>
    </row>
    <row r="185" ht="18" customHeight="1" spans="1:30">
      <c r="A185" s="50" t="s">
        <v>35</v>
      </c>
      <c r="B185" s="50" t="s">
        <v>848</v>
      </c>
      <c r="C185" s="50" t="s">
        <v>849</v>
      </c>
      <c r="D185" s="50" t="s">
        <v>869</v>
      </c>
      <c r="E185" s="50" t="s">
        <v>936</v>
      </c>
      <c r="F185" s="50" t="s">
        <v>937</v>
      </c>
      <c r="G185" s="26">
        <v>86</v>
      </c>
      <c r="H185" s="26">
        <v>0</v>
      </c>
      <c r="I185" s="26">
        <f t="shared" si="27"/>
        <v>86</v>
      </c>
      <c r="J185" s="26">
        <v>77.8823529411765</v>
      </c>
      <c r="K185" s="26">
        <v>0</v>
      </c>
      <c r="L185" s="26">
        <f t="shared" si="28"/>
        <v>77.8823529411765</v>
      </c>
      <c r="M185" s="26">
        <v>88.625</v>
      </c>
      <c r="N185" s="26">
        <v>0</v>
      </c>
      <c r="O185" s="26">
        <f t="shared" si="29"/>
        <v>88.625</v>
      </c>
      <c r="P185" s="26">
        <v>60</v>
      </c>
      <c r="Q185" s="26">
        <v>0</v>
      </c>
      <c r="R185" s="26">
        <f t="shared" si="30"/>
        <v>60</v>
      </c>
      <c r="S185" s="26">
        <v>60</v>
      </c>
      <c r="T185" s="26">
        <v>-10</v>
      </c>
      <c r="U185" s="26">
        <f t="shared" si="31"/>
        <v>50</v>
      </c>
      <c r="V185" s="26">
        <f t="shared" si="32"/>
        <v>76.9430147058824</v>
      </c>
      <c r="W185" s="50">
        <v>43</v>
      </c>
      <c r="X185" s="50">
        <v>36</v>
      </c>
      <c r="Y185" s="53" t="s">
        <v>141</v>
      </c>
      <c r="Z185" s="50">
        <v>76</v>
      </c>
      <c r="AA185" s="50" t="s">
        <v>142</v>
      </c>
      <c r="AB185" s="40"/>
      <c r="AC185" s="54"/>
      <c r="AD185" s="54"/>
    </row>
    <row r="186" ht="18" customHeight="1" spans="1:30">
      <c r="A186" s="50" t="s">
        <v>35</v>
      </c>
      <c r="B186" s="50" t="s">
        <v>848</v>
      </c>
      <c r="C186" s="50" t="s">
        <v>849</v>
      </c>
      <c r="D186" s="50" t="s">
        <v>850</v>
      </c>
      <c r="E186" s="50" t="s">
        <v>938</v>
      </c>
      <c r="F186" s="50" t="s">
        <v>939</v>
      </c>
      <c r="G186" s="26">
        <v>86</v>
      </c>
      <c r="H186" s="26">
        <v>0</v>
      </c>
      <c r="I186" s="26">
        <f t="shared" si="27"/>
        <v>86</v>
      </c>
      <c r="J186" s="26">
        <v>77.57</v>
      </c>
      <c r="K186" s="26">
        <v>0</v>
      </c>
      <c r="L186" s="26">
        <f t="shared" si="28"/>
        <v>77.57</v>
      </c>
      <c r="M186" s="26">
        <v>78.55</v>
      </c>
      <c r="N186" s="26">
        <v>0</v>
      </c>
      <c r="O186" s="26">
        <f t="shared" si="29"/>
        <v>78.55</v>
      </c>
      <c r="P186" s="26">
        <v>60</v>
      </c>
      <c r="Q186" s="26">
        <v>0</v>
      </c>
      <c r="R186" s="26">
        <f t="shared" si="30"/>
        <v>60</v>
      </c>
      <c r="S186" s="26">
        <v>60</v>
      </c>
      <c r="T186" s="26">
        <v>0.5</v>
      </c>
      <c r="U186" s="26">
        <f t="shared" si="31"/>
        <v>60.5</v>
      </c>
      <c r="V186" s="26">
        <f t="shared" si="32"/>
        <v>76.73</v>
      </c>
      <c r="W186" s="50">
        <v>44</v>
      </c>
      <c r="X186" s="50">
        <v>39</v>
      </c>
      <c r="Y186" s="53" t="s">
        <v>40</v>
      </c>
      <c r="Z186" s="50">
        <v>76</v>
      </c>
      <c r="AA186" s="50"/>
      <c r="AB186" s="40"/>
      <c r="AC186" s="54"/>
      <c r="AD186" s="54"/>
    </row>
    <row r="187" ht="18" customHeight="1" spans="1:30">
      <c r="A187" s="50" t="s">
        <v>35</v>
      </c>
      <c r="B187" s="50" t="s">
        <v>848</v>
      </c>
      <c r="C187" s="50" t="s">
        <v>849</v>
      </c>
      <c r="D187" s="50" t="s">
        <v>869</v>
      </c>
      <c r="E187" s="50" t="s">
        <v>940</v>
      </c>
      <c r="F187" s="50" t="s">
        <v>941</v>
      </c>
      <c r="G187" s="26">
        <v>86</v>
      </c>
      <c r="H187" s="26">
        <v>3.5</v>
      </c>
      <c r="I187" s="26">
        <f t="shared" si="27"/>
        <v>89.5</v>
      </c>
      <c r="J187" s="26">
        <v>75.2941176470588</v>
      </c>
      <c r="K187" s="26">
        <v>1.2</v>
      </c>
      <c r="L187" s="26">
        <f t="shared" si="28"/>
        <v>76.4941176470588</v>
      </c>
      <c r="M187" s="26">
        <v>79.25</v>
      </c>
      <c r="N187" s="26">
        <v>0</v>
      </c>
      <c r="O187" s="26">
        <f t="shared" si="29"/>
        <v>79.25</v>
      </c>
      <c r="P187" s="26">
        <v>60</v>
      </c>
      <c r="Q187" s="26">
        <v>0</v>
      </c>
      <c r="R187" s="26">
        <f t="shared" si="30"/>
        <v>60</v>
      </c>
      <c r="S187" s="26">
        <v>60</v>
      </c>
      <c r="T187" s="26">
        <v>7.75</v>
      </c>
      <c r="U187" s="26">
        <f t="shared" si="31"/>
        <v>67.75</v>
      </c>
      <c r="V187" s="26">
        <f t="shared" si="32"/>
        <v>76.6705882352941</v>
      </c>
      <c r="W187" s="50">
        <v>45</v>
      </c>
      <c r="X187" s="50">
        <v>48</v>
      </c>
      <c r="Y187" s="53" t="s">
        <v>141</v>
      </c>
      <c r="Z187" s="50">
        <v>76</v>
      </c>
      <c r="AA187" s="50" t="s">
        <v>142</v>
      </c>
      <c r="AB187" s="40"/>
      <c r="AC187" s="54"/>
      <c r="AD187" s="54"/>
    </row>
    <row r="188" ht="18" customHeight="1" spans="1:30">
      <c r="A188" s="50" t="s">
        <v>35</v>
      </c>
      <c r="B188" s="50" t="s">
        <v>848</v>
      </c>
      <c r="C188" s="50" t="s">
        <v>849</v>
      </c>
      <c r="D188" s="50" t="s">
        <v>869</v>
      </c>
      <c r="E188" s="50" t="s">
        <v>942</v>
      </c>
      <c r="F188" s="50" t="s">
        <v>943</v>
      </c>
      <c r="G188" s="26">
        <v>86</v>
      </c>
      <c r="H188" s="26">
        <v>1</v>
      </c>
      <c r="I188" s="26">
        <f t="shared" si="27"/>
        <v>87</v>
      </c>
      <c r="J188" s="26">
        <v>76.5098039215686</v>
      </c>
      <c r="K188" s="26">
        <v>0</v>
      </c>
      <c r="L188" s="26">
        <f t="shared" si="28"/>
        <v>76.5098039215686</v>
      </c>
      <c r="M188" s="26">
        <v>74.3</v>
      </c>
      <c r="N188" s="26">
        <v>0</v>
      </c>
      <c r="O188" s="26">
        <f t="shared" si="29"/>
        <v>74.3</v>
      </c>
      <c r="P188" s="26">
        <v>60</v>
      </c>
      <c r="Q188" s="26">
        <v>0</v>
      </c>
      <c r="R188" s="26">
        <f t="shared" si="30"/>
        <v>60</v>
      </c>
      <c r="S188" s="26">
        <v>60</v>
      </c>
      <c r="T188" s="26">
        <v>8.5</v>
      </c>
      <c r="U188" s="26">
        <f t="shared" si="31"/>
        <v>68.5</v>
      </c>
      <c r="V188" s="26">
        <f t="shared" si="32"/>
        <v>76.2223529411765</v>
      </c>
      <c r="W188" s="50">
        <v>46</v>
      </c>
      <c r="X188" s="50">
        <v>44</v>
      </c>
      <c r="Y188" s="53" t="s">
        <v>40</v>
      </c>
      <c r="Z188" s="50">
        <v>76</v>
      </c>
      <c r="AA188" s="50"/>
      <c r="AB188" s="40"/>
      <c r="AC188" s="54"/>
      <c r="AD188" s="54"/>
    </row>
    <row r="189" ht="18" customHeight="1" spans="1:30">
      <c r="A189" s="50" t="s">
        <v>35</v>
      </c>
      <c r="B189" s="50" t="s">
        <v>848</v>
      </c>
      <c r="C189" s="50" t="s">
        <v>849</v>
      </c>
      <c r="D189" s="50" t="s">
        <v>869</v>
      </c>
      <c r="E189" s="50" t="s">
        <v>944</v>
      </c>
      <c r="F189" s="50" t="s">
        <v>945</v>
      </c>
      <c r="G189" s="26">
        <v>86</v>
      </c>
      <c r="H189" s="26">
        <v>1.5</v>
      </c>
      <c r="I189" s="26">
        <f t="shared" si="27"/>
        <v>87.5</v>
      </c>
      <c r="J189" s="26">
        <v>75.2549019607843</v>
      </c>
      <c r="K189" s="26">
        <v>0</v>
      </c>
      <c r="L189" s="26">
        <f t="shared" si="28"/>
        <v>75.2549019607843</v>
      </c>
      <c r="M189" s="26">
        <v>90.25</v>
      </c>
      <c r="N189" s="26">
        <v>0</v>
      </c>
      <c r="O189" s="26">
        <f t="shared" si="29"/>
        <v>90.25</v>
      </c>
      <c r="P189" s="26">
        <v>60</v>
      </c>
      <c r="Q189" s="26">
        <v>0</v>
      </c>
      <c r="R189" s="26">
        <f t="shared" si="30"/>
        <v>60</v>
      </c>
      <c r="S189" s="26">
        <v>60</v>
      </c>
      <c r="T189" s="26">
        <v>9.5</v>
      </c>
      <c r="U189" s="26">
        <f t="shared" si="31"/>
        <v>69.5</v>
      </c>
      <c r="V189" s="26">
        <f t="shared" si="32"/>
        <v>76.1786764705882</v>
      </c>
      <c r="W189" s="50">
        <v>47</v>
      </c>
      <c r="X189" s="50">
        <v>49</v>
      </c>
      <c r="Y189" s="53" t="s">
        <v>141</v>
      </c>
      <c r="Z189" s="50">
        <v>76</v>
      </c>
      <c r="AA189" s="50" t="s">
        <v>142</v>
      </c>
      <c r="AB189" s="40"/>
      <c r="AC189" s="54"/>
      <c r="AD189" s="54"/>
    </row>
    <row r="190" ht="18" customHeight="1" spans="1:30">
      <c r="A190" s="50" t="s">
        <v>35</v>
      </c>
      <c r="B190" s="50" t="s">
        <v>848</v>
      </c>
      <c r="C190" s="50" t="s">
        <v>849</v>
      </c>
      <c r="D190" s="50" t="s">
        <v>869</v>
      </c>
      <c r="E190" s="50" t="s">
        <v>946</v>
      </c>
      <c r="F190" s="50" t="s">
        <v>947</v>
      </c>
      <c r="G190" s="26">
        <v>86</v>
      </c>
      <c r="H190" s="26">
        <v>1.5</v>
      </c>
      <c r="I190" s="26">
        <f t="shared" si="27"/>
        <v>87.5</v>
      </c>
      <c r="J190" s="26">
        <v>76.3921568627451</v>
      </c>
      <c r="K190" s="26">
        <v>0</v>
      </c>
      <c r="L190" s="26">
        <f t="shared" si="28"/>
        <v>76.3921568627451</v>
      </c>
      <c r="M190" s="26">
        <v>63.4</v>
      </c>
      <c r="N190" s="26">
        <v>0</v>
      </c>
      <c r="O190" s="26">
        <f t="shared" si="29"/>
        <v>63.4</v>
      </c>
      <c r="P190" s="26">
        <v>60</v>
      </c>
      <c r="Q190" s="26">
        <v>0</v>
      </c>
      <c r="R190" s="26">
        <f t="shared" si="30"/>
        <v>60</v>
      </c>
      <c r="S190" s="26">
        <v>60</v>
      </c>
      <c r="T190" s="26">
        <v>9.5</v>
      </c>
      <c r="U190" s="26">
        <f t="shared" si="31"/>
        <v>69.5</v>
      </c>
      <c r="V190" s="26">
        <f t="shared" si="32"/>
        <v>75.6891176470588</v>
      </c>
      <c r="W190" s="50">
        <v>48</v>
      </c>
      <c r="X190" s="50">
        <v>45</v>
      </c>
      <c r="Y190" s="53" t="s">
        <v>141</v>
      </c>
      <c r="Z190" s="50">
        <v>76</v>
      </c>
      <c r="AA190" s="50" t="s">
        <v>142</v>
      </c>
      <c r="AB190" s="40"/>
      <c r="AC190" s="54"/>
      <c r="AD190" s="54"/>
    </row>
    <row r="191" ht="18" customHeight="1" spans="1:30">
      <c r="A191" s="50" t="s">
        <v>35</v>
      </c>
      <c r="B191" s="50" t="s">
        <v>848</v>
      </c>
      <c r="C191" s="50" t="s">
        <v>849</v>
      </c>
      <c r="D191" s="50" t="s">
        <v>869</v>
      </c>
      <c r="E191" s="50" t="s">
        <v>948</v>
      </c>
      <c r="F191" s="50" t="s">
        <v>949</v>
      </c>
      <c r="G191" s="26">
        <v>86</v>
      </c>
      <c r="H191" s="26">
        <v>4.5</v>
      </c>
      <c r="I191" s="26">
        <f t="shared" si="27"/>
        <v>90.5</v>
      </c>
      <c r="J191" s="26">
        <v>75.2156862745098</v>
      </c>
      <c r="K191" s="26">
        <v>1.2</v>
      </c>
      <c r="L191" s="26">
        <f t="shared" si="28"/>
        <v>76.4156862745098</v>
      </c>
      <c r="M191" s="26">
        <v>75.6</v>
      </c>
      <c r="N191" s="26">
        <v>0</v>
      </c>
      <c r="O191" s="26">
        <f t="shared" si="29"/>
        <v>75.6</v>
      </c>
      <c r="P191" s="26">
        <v>60</v>
      </c>
      <c r="Q191" s="26">
        <v>0</v>
      </c>
      <c r="R191" s="26">
        <f t="shared" si="30"/>
        <v>60</v>
      </c>
      <c r="S191" s="26">
        <v>60</v>
      </c>
      <c r="T191" s="26">
        <v>-9.5</v>
      </c>
      <c r="U191" s="26">
        <f t="shared" si="31"/>
        <v>50.5</v>
      </c>
      <c r="V191" s="26">
        <f t="shared" si="32"/>
        <v>75.6667647058824</v>
      </c>
      <c r="W191" s="50">
        <v>49</v>
      </c>
      <c r="X191" s="50">
        <v>50</v>
      </c>
      <c r="Y191" s="53" t="s">
        <v>141</v>
      </c>
      <c r="Z191" s="50">
        <v>76</v>
      </c>
      <c r="AA191" s="50" t="s">
        <v>142</v>
      </c>
      <c r="AB191" s="40"/>
      <c r="AC191" s="54"/>
      <c r="AD191" s="54"/>
    </row>
    <row r="192" ht="18" customHeight="1" spans="1:30">
      <c r="A192" s="50" t="s">
        <v>35</v>
      </c>
      <c r="B192" s="50" t="s">
        <v>848</v>
      </c>
      <c r="C192" s="50" t="s">
        <v>849</v>
      </c>
      <c r="D192" s="50" t="s">
        <v>850</v>
      </c>
      <c r="E192" s="50" t="s">
        <v>950</v>
      </c>
      <c r="F192" s="50" t="s">
        <v>951</v>
      </c>
      <c r="G192" s="26">
        <v>86</v>
      </c>
      <c r="H192" s="26">
        <v>2.5</v>
      </c>
      <c r="I192" s="26">
        <f t="shared" si="27"/>
        <v>88.5</v>
      </c>
      <c r="J192" s="26">
        <v>75.61</v>
      </c>
      <c r="K192" s="26">
        <v>0.125</v>
      </c>
      <c r="L192" s="26">
        <f t="shared" si="28"/>
        <v>75.735</v>
      </c>
      <c r="M192" s="26">
        <v>60</v>
      </c>
      <c r="N192" s="26">
        <v>0</v>
      </c>
      <c r="O192" s="26">
        <f t="shared" si="29"/>
        <v>60</v>
      </c>
      <c r="P192" s="26">
        <v>60</v>
      </c>
      <c r="Q192" s="26">
        <v>2</v>
      </c>
      <c r="R192" s="26">
        <f t="shared" si="30"/>
        <v>62</v>
      </c>
      <c r="S192" s="26">
        <v>60</v>
      </c>
      <c r="T192" s="26">
        <v>13</v>
      </c>
      <c r="U192" s="26">
        <f t="shared" si="31"/>
        <v>73</v>
      </c>
      <c r="V192" s="26">
        <f t="shared" si="32"/>
        <v>75.40125</v>
      </c>
      <c r="W192" s="50">
        <v>50</v>
      </c>
      <c r="X192" s="50">
        <v>47</v>
      </c>
      <c r="Y192" s="53" t="s">
        <v>141</v>
      </c>
      <c r="Z192" s="50">
        <v>76</v>
      </c>
      <c r="AA192" s="50" t="s">
        <v>142</v>
      </c>
      <c r="AB192" s="40"/>
      <c r="AC192" s="54"/>
      <c r="AD192" s="54"/>
    </row>
    <row r="193" ht="18" customHeight="1" spans="1:30">
      <c r="A193" s="50" t="s">
        <v>35</v>
      </c>
      <c r="B193" s="50" t="s">
        <v>848</v>
      </c>
      <c r="C193" s="50" t="s">
        <v>849</v>
      </c>
      <c r="D193" s="50" t="s">
        <v>850</v>
      </c>
      <c r="E193" s="50" t="s">
        <v>952</v>
      </c>
      <c r="F193" s="50" t="s">
        <v>953</v>
      </c>
      <c r="G193" s="26">
        <v>86</v>
      </c>
      <c r="H193" s="26">
        <v>3.5</v>
      </c>
      <c r="I193" s="26">
        <f t="shared" si="27"/>
        <v>89.5</v>
      </c>
      <c r="J193" s="26">
        <v>75.67</v>
      </c>
      <c r="K193" s="26">
        <v>0</v>
      </c>
      <c r="L193" s="26">
        <f t="shared" si="28"/>
        <v>75.67</v>
      </c>
      <c r="M193" s="26">
        <v>56.75</v>
      </c>
      <c r="N193" s="26">
        <v>0</v>
      </c>
      <c r="O193" s="26">
        <f t="shared" si="29"/>
        <v>56.75</v>
      </c>
      <c r="P193" s="26">
        <v>60</v>
      </c>
      <c r="Q193" s="26">
        <v>0</v>
      </c>
      <c r="R193" s="26">
        <f t="shared" si="30"/>
        <v>60</v>
      </c>
      <c r="S193" s="26">
        <v>60</v>
      </c>
      <c r="T193" s="26">
        <v>16</v>
      </c>
      <c r="U193" s="26">
        <f t="shared" si="31"/>
        <v>76</v>
      </c>
      <c r="V193" s="26">
        <f t="shared" si="32"/>
        <v>75.34</v>
      </c>
      <c r="W193" s="50">
        <v>51</v>
      </c>
      <c r="X193" s="50">
        <v>46</v>
      </c>
      <c r="Y193" s="53" t="s">
        <v>141</v>
      </c>
      <c r="Z193" s="50">
        <v>76</v>
      </c>
      <c r="AA193" s="50" t="s">
        <v>142</v>
      </c>
      <c r="AB193" s="40"/>
      <c r="AC193" s="54"/>
      <c r="AD193" s="54"/>
    </row>
    <row r="194" ht="18" customHeight="1" spans="1:30">
      <c r="A194" s="50" t="s">
        <v>35</v>
      </c>
      <c r="B194" s="50" t="s">
        <v>848</v>
      </c>
      <c r="C194" s="50" t="s">
        <v>849</v>
      </c>
      <c r="D194" s="50" t="s">
        <v>869</v>
      </c>
      <c r="E194" s="50" t="s">
        <v>954</v>
      </c>
      <c r="F194" s="50" t="s">
        <v>955</v>
      </c>
      <c r="G194" s="26">
        <v>86</v>
      </c>
      <c r="H194" s="26">
        <v>1.5</v>
      </c>
      <c r="I194" s="26">
        <f t="shared" si="27"/>
        <v>87.5</v>
      </c>
      <c r="J194" s="26">
        <v>72.9411764705882</v>
      </c>
      <c r="K194" s="26">
        <v>1.4</v>
      </c>
      <c r="L194" s="26">
        <f t="shared" si="28"/>
        <v>74.3411764705882</v>
      </c>
      <c r="M194" s="26">
        <v>83.1</v>
      </c>
      <c r="N194" s="26">
        <v>3.5</v>
      </c>
      <c r="O194" s="26">
        <f t="shared" si="29"/>
        <v>86.6</v>
      </c>
      <c r="P194" s="26">
        <v>60</v>
      </c>
      <c r="Q194" s="26">
        <v>0</v>
      </c>
      <c r="R194" s="26">
        <f t="shared" si="30"/>
        <v>60</v>
      </c>
      <c r="S194" s="26">
        <v>60</v>
      </c>
      <c r="T194" s="26">
        <v>9</v>
      </c>
      <c r="U194" s="26">
        <f t="shared" si="31"/>
        <v>69</v>
      </c>
      <c r="V194" s="26">
        <f t="shared" si="32"/>
        <v>75.2858823529412</v>
      </c>
      <c r="W194" s="50">
        <v>52</v>
      </c>
      <c r="X194" s="50">
        <v>58</v>
      </c>
      <c r="Y194" s="53" t="s">
        <v>40</v>
      </c>
      <c r="Z194" s="50">
        <v>76</v>
      </c>
      <c r="AA194" s="50"/>
      <c r="AB194" s="40"/>
      <c r="AC194" s="54"/>
      <c r="AD194" s="54"/>
    </row>
    <row r="195" ht="18" customHeight="1" spans="1:30">
      <c r="A195" s="50" t="s">
        <v>35</v>
      </c>
      <c r="B195" s="50" t="s">
        <v>848</v>
      </c>
      <c r="C195" s="50" t="s">
        <v>849</v>
      </c>
      <c r="D195" s="50" t="s">
        <v>869</v>
      </c>
      <c r="E195" s="50" t="s">
        <v>956</v>
      </c>
      <c r="F195" s="50" t="s">
        <v>957</v>
      </c>
      <c r="G195" s="26">
        <v>86</v>
      </c>
      <c r="H195" s="26">
        <v>1.5</v>
      </c>
      <c r="I195" s="26">
        <f t="shared" si="27"/>
        <v>87.5</v>
      </c>
      <c r="J195" s="26">
        <v>74.5882352941177</v>
      </c>
      <c r="K195" s="26">
        <v>0</v>
      </c>
      <c r="L195" s="26">
        <f t="shared" si="28"/>
        <v>74.5882352941177</v>
      </c>
      <c r="M195" s="26">
        <v>86.8</v>
      </c>
      <c r="N195" s="26">
        <v>0</v>
      </c>
      <c r="O195" s="26">
        <f t="shared" si="29"/>
        <v>86.8</v>
      </c>
      <c r="P195" s="26">
        <v>60</v>
      </c>
      <c r="Q195" s="26">
        <v>0</v>
      </c>
      <c r="R195" s="26">
        <f t="shared" si="30"/>
        <v>60</v>
      </c>
      <c r="S195" s="26">
        <v>60</v>
      </c>
      <c r="T195" s="26">
        <v>4.5</v>
      </c>
      <c r="U195" s="26">
        <f t="shared" si="31"/>
        <v>64.5</v>
      </c>
      <c r="V195" s="26">
        <f t="shared" si="32"/>
        <v>75.2561764705883</v>
      </c>
      <c r="W195" s="50">
        <v>53</v>
      </c>
      <c r="X195" s="50">
        <v>51</v>
      </c>
      <c r="Y195" s="53" t="s">
        <v>141</v>
      </c>
      <c r="Z195" s="50">
        <v>76</v>
      </c>
      <c r="AA195" s="50" t="s">
        <v>142</v>
      </c>
      <c r="AB195" s="40"/>
      <c r="AC195" s="54"/>
      <c r="AD195" s="54"/>
    </row>
    <row r="196" ht="18" customHeight="1" spans="1:30">
      <c r="A196" s="50" t="s">
        <v>35</v>
      </c>
      <c r="B196" s="50" t="s">
        <v>848</v>
      </c>
      <c r="C196" s="50" t="s">
        <v>849</v>
      </c>
      <c r="D196" s="50" t="s">
        <v>850</v>
      </c>
      <c r="E196" s="50" t="s">
        <v>958</v>
      </c>
      <c r="F196" s="50" t="s">
        <v>959</v>
      </c>
      <c r="G196" s="26">
        <v>86</v>
      </c>
      <c r="H196" s="26">
        <v>0</v>
      </c>
      <c r="I196" s="26">
        <f t="shared" si="27"/>
        <v>86</v>
      </c>
      <c r="J196" s="26">
        <v>73.86</v>
      </c>
      <c r="K196" s="26">
        <v>0</v>
      </c>
      <c r="L196" s="26">
        <f t="shared" si="28"/>
        <v>73.86</v>
      </c>
      <c r="M196" s="26">
        <v>84.75</v>
      </c>
      <c r="N196" s="26">
        <v>3.5</v>
      </c>
      <c r="O196" s="26">
        <f t="shared" si="29"/>
        <v>88.25</v>
      </c>
      <c r="P196" s="26">
        <v>60</v>
      </c>
      <c r="Q196" s="26">
        <v>0</v>
      </c>
      <c r="R196" s="26">
        <f t="shared" si="30"/>
        <v>60</v>
      </c>
      <c r="S196" s="26">
        <v>60</v>
      </c>
      <c r="T196" s="26">
        <v>10</v>
      </c>
      <c r="U196" s="26">
        <f t="shared" si="31"/>
        <v>70</v>
      </c>
      <c r="V196" s="26">
        <f t="shared" si="32"/>
        <v>74.9075</v>
      </c>
      <c r="W196" s="50">
        <v>54</v>
      </c>
      <c r="X196" s="50">
        <v>55</v>
      </c>
      <c r="Y196" s="53" t="s">
        <v>40</v>
      </c>
      <c r="Z196" s="50">
        <v>76</v>
      </c>
      <c r="AA196" s="50"/>
      <c r="AB196" s="40"/>
      <c r="AC196" s="54"/>
      <c r="AD196" s="54"/>
    </row>
    <row r="197" ht="18" customHeight="1" spans="1:30">
      <c r="A197" s="50" t="s">
        <v>35</v>
      </c>
      <c r="B197" s="50" t="s">
        <v>848</v>
      </c>
      <c r="C197" s="50" t="s">
        <v>849</v>
      </c>
      <c r="D197" s="50" t="s">
        <v>850</v>
      </c>
      <c r="E197" s="50" t="s">
        <v>960</v>
      </c>
      <c r="F197" s="50" t="s">
        <v>961</v>
      </c>
      <c r="G197" s="26">
        <v>86</v>
      </c>
      <c r="H197" s="26">
        <v>0</v>
      </c>
      <c r="I197" s="26">
        <f t="shared" si="27"/>
        <v>86</v>
      </c>
      <c r="J197" s="26">
        <v>74.31</v>
      </c>
      <c r="K197" s="26">
        <v>0</v>
      </c>
      <c r="L197" s="26">
        <f t="shared" si="28"/>
        <v>74.31</v>
      </c>
      <c r="M197" s="26">
        <v>84.25</v>
      </c>
      <c r="N197" s="26">
        <v>0</v>
      </c>
      <c r="O197" s="26">
        <f t="shared" si="29"/>
        <v>84.25</v>
      </c>
      <c r="P197" s="26">
        <v>60</v>
      </c>
      <c r="Q197" s="26">
        <v>0</v>
      </c>
      <c r="R197" s="26">
        <f t="shared" si="30"/>
        <v>60</v>
      </c>
      <c r="S197" s="26">
        <v>60</v>
      </c>
      <c r="T197" s="26">
        <v>0</v>
      </c>
      <c r="U197" s="26">
        <f t="shared" si="31"/>
        <v>60</v>
      </c>
      <c r="V197" s="26">
        <f t="shared" si="32"/>
        <v>74.545</v>
      </c>
      <c r="W197" s="50">
        <v>55</v>
      </c>
      <c r="X197" s="50">
        <v>54</v>
      </c>
      <c r="Y197" s="53" t="s">
        <v>40</v>
      </c>
      <c r="Z197" s="50">
        <v>76</v>
      </c>
      <c r="AA197" s="50"/>
      <c r="AB197" s="40"/>
      <c r="AC197" s="54"/>
      <c r="AD197" s="54"/>
    </row>
    <row r="198" ht="18" customHeight="1" spans="1:30">
      <c r="A198" s="50" t="s">
        <v>35</v>
      </c>
      <c r="B198" s="50" t="s">
        <v>848</v>
      </c>
      <c r="C198" s="50" t="s">
        <v>849</v>
      </c>
      <c r="D198" s="50" t="s">
        <v>850</v>
      </c>
      <c r="E198" s="50" t="s">
        <v>962</v>
      </c>
      <c r="F198" s="50" t="s">
        <v>963</v>
      </c>
      <c r="G198" s="26">
        <v>86</v>
      </c>
      <c r="H198" s="26">
        <v>7</v>
      </c>
      <c r="I198" s="26">
        <f t="shared" si="27"/>
        <v>93</v>
      </c>
      <c r="J198" s="26">
        <v>69.73</v>
      </c>
      <c r="K198" s="26">
        <v>2.2</v>
      </c>
      <c r="L198" s="26">
        <f t="shared" si="28"/>
        <v>71.93</v>
      </c>
      <c r="M198" s="26">
        <v>71.35</v>
      </c>
      <c r="N198" s="26">
        <v>0</v>
      </c>
      <c r="O198" s="26">
        <f t="shared" si="29"/>
        <v>71.35</v>
      </c>
      <c r="P198" s="26">
        <v>60</v>
      </c>
      <c r="Q198" s="26">
        <v>1</v>
      </c>
      <c r="R198" s="26">
        <f t="shared" si="30"/>
        <v>61</v>
      </c>
      <c r="S198" s="26">
        <v>60</v>
      </c>
      <c r="T198" s="26">
        <v>25.5</v>
      </c>
      <c r="U198" s="26">
        <f t="shared" si="31"/>
        <v>85.5</v>
      </c>
      <c r="V198" s="26">
        <f t="shared" si="32"/>
        <v>74.14</v>
      </c>
      <c r="W198" s="50">
        <v>56</v>
      </c>
      <c r="X198" s="50">
        <v>63</v>
      </c>
      <c r="Y198" s="53" t="s">
        <v>141</v>
      </c>
      <c r="Z198" s="50">
        <v>76</v>
      </c>
      <c r="AA198" s="50" t="s">
        <v>142</v>
      </c>
      <c r="AB198" s="40"/>
      <c r="AC198" s="54"/>
      <c r="AD198" s="54"/>
    </row>
    <row r="199" ht="18" customHeight="1" spans="1:30">
      <c r="A199" s="50" t="s">
        <v>35</v>
      </c>
      <c r="B199" s="50" t="s">
        <v>848</v>
      </c>
      <c r="C199" s="50" t="s">
        <v>849</v>
      </c>
      <c r="D199" s="50" t="s">
        <v>869</v>
      </c>
      <c r="E199" s="50" t="s">
        <v>964</v>
      </c>
      <c r="F199" s="50" t="s">
        <v>965</v>
      </c>
      <c r="G199" s="26">
        <v>86</v>
      </c>
      <c r="H199" s="26">
        <v>8.5</v>
      </c>
      <c r="I199" s="26">
        <f t="shared" si="27"/>
        <v>94.5</v>
      </c>
      <c r="J199" s="26">
        <v>72.078431372549</v>
      </c>
      <c r="K199" s="26">
        <v>1.35</v>
      </c>
      <c r="L199" s="26">
        <f t="shared" si="28"/>
        <v>73.428431372549</v>
      </c>
      <c r="M199" s="26">
        <v>59.3</v>
      </c>
      <c r="N199" s="26">
        <v>0</v>
      </c>
      <c r="O199" s="26">
        <f t="shared" si="29"/>
        <v>59.3</v>
      </c>
      <c r="P199" s="26">
        <v>60</v>
      </c>
      <c r="Q199" s="26">
        <v>0</v>
      </c>
      <c r="R199" s="26">
        <f t="shared" si="30"/>
        <v>60</v>
      </c>
      <c r="S199" s="26">
        <v>60</v>
      </c>
      <c r="T199" s="26">
        <v>11.5</v>
      </c>
      <c r="U199" s="26">
        <f t="shared" si="31"/>
        <v>71.5</v>
      </c>
      <c r="V199" s="26">
        <f t="shared" si="32"/>
        <v>74.0613235294118</v>
      </c>
      <c r="W199" s="50">
        <v>57</v>
      </c>
      <c r="X199" s="50">
        <v>59</v>
      </c>
      <c r="Y199" s="53" t="s">
        <v>141</v>
      </c>
      <c r="Z199" s="50">
        <v>76</v>
      </c>
      <c r="AA199" s="50" t="s">
        <v>142</v>
      </c>
      <c r="AB199" s="40"/>
      <c r="AC199" s="54"/>
      <c r="AD199" s="54"/>
    </row>
    <row r="200" ht="18" customHeight="1" spans="1:30">
      <c r="A200" s="50" t="s">
        <v>35</v>
      </c>
      <c r="B200" s="50" t="s">
        <v>848</v>
      </c>
      <c r="C200" s="50" t="s">
        <v>849</v>
      </c>
      <c r="D200" s="50" t="s">
        <v>869</v>
      </c>
      <c r="E200" s="50" t="s">
        <v>966</v>
      </c>
      <c r="F200" s="50" t="s">
        <v>967</v>
      </c>
      <c r="G200" s="26">
        <v>86</v>
      </c>
      <c r="H200" s="26">
        <v>1</v>
      </c>
      <c r="I200" s="26">
        <f t="shared" si="27"/>
        <v>87</v>
      </c>
      <c r="J200" s="26">
        <v>74.3333333333333</v>
      </c>
      <c r="K200" s="26">
        <v>0</v>
      </c>
      <c r="L200" s="26">
        <f t="shared" si="28"/>
        <v>74.3333333333333</v>
      </c>
      <c r="M200" s="26">
        <v>64</v>
      </c>
      <c r="N200" s="26">
        <v>0</v>
      </c>
      <c r="O200" s="26">
        <f t="shared" si="29"/>
        <v>64</v>
      </c>
      <c r="P200" s="26">
        <v>60</v>
      </c>
      <c r="Q200" s="26">
        <v>0</v>
      </c>
      <c r="R200" s="26">
        <f t="shared" si="30"/>
        <v>60</v>
      </c>
      <c r="S200" s="26">
        <v>60</v>
      </c>
      <c r="T200" s="26">
        <v>8</v>
      </c>
      <c r="U200" s="26">
        <f t="shared" si="31"/>
        <v>68</v>
      </c>
      <c r="V200" s="26">
        <f t="shared" si="32"/>
        <v>74.05</v>
      </c>
      <c r="W200" s="50">
        <v>58</v>
      </c>
      <c r="X200" s="50">
        <v>53</v>
      </c>
      <c r="Y200" s="53" t="s">
        <v>141</v>
      </c>
      <c r="Z200" s="50">
        <v>76</v>
      </c>
      <c r="AA200" s="50" t="s">
        <v>142</v>
      </c>
      <c r="AB200" s="40"/>
      <c r="AC200" s="54"/>
      <c r="AD200" s="54"/>
    </row>
    <row r="201" ht="18" customHeight="1" spans="1:30">
      <c r="A201" s="50" t="s">
        <v>35</v>
      </c>
      <c r="B201" s="50" t="s">
        <v>848</v>
      </c>
      <c r="C201" s="50" t="s">
        <v>849</v>
      </c>
      <c r="D201" s="50" t="s">
        <v>869</v>
      </c>
      <c r="E201" s="50" t="s">
        <v>968</v>
      </c>
      <c r="F201" s="50" t="s">
        <v>969</v>
      </c>
      <c r="G201" s="26">
        <v>86</v>
      </c>
      <c r="H201" s="26">
        <v>0</v>
      </c>
      <c r="I201" s="26">
        <f t="shared" si="27"/>
        <v>86</v>
      </c>
      <c r="J201" s="26">
        <v>73</v>
      </c>
      <c r="K201" s="26">
        <v>0</v>
      </c>
      <c r="L201" s="26">
        <f t="shared" si="28"/>
        <v>73</v>
      </c>
      <c r="M201" s="26">
        <v>93.2</v>
      </c>
      <c r="N201" s="26">
        <v>0</v>
      </c>
      <c r="O201" s="26">
        <f t="shared" si="29"/>
        <v>93.2</v>
      </c>
      <c r="P201" s="26">
        <v>60</v>
      </c>
      <c r="Q201" s="26">
        <v>0</v>
      </c>
      <c r="R201" s="26">
        <f t="shared" si="30"/>
        <v>60</v>
      </c>
      <c r="S201" s="26">
        <v>60</v>
      </c>
      <c r="T201" s="26">
        <v>-10</v>
      </c>
      <c r="U201" s="26">
        <f t="shared" si="31"/>
        <v>50</v>
      </c>
      <c r="V201" s="26">
        <f t="shared" si="32"/>
        <v>73.51</v>
      </c>
      <c r="W201" s="50">
        <v>59</v>
      </c>
      <c r="X201" s="50">
        <v>57</v>
      </c>
      <c r="Y201" s="53" t="s">
        <v>141</v>
      </c>
      <c r="Z201" s="50">
        <v>76</v>
      </c>
      <c r="AA201" s="50" t="s">
        <v>142</v>
      </c>
      <c r="AB201" s="40"/>
      <c r="AC201" s="54"/>
      <c r="AD201" s="54"/>
    </row>
    <row r="202" ht="18" customHeight="1" spans="1:30">
      <c r="A202" s="50" t="s">
        <v>35</v>
      </c>
      <c r="B202" s="50" t="s">
        <v>848</v>
      </c>
      <c r="C202" s="50" t="s">
        <v>849</v>
      </c>
      <c r="D202" s="50" t="s">
        <v>850</v>
      </c>
      <c r="E202" s="50" t="s">
        <v>970</v>
      </c>
      <c r="F202" s="50" t="s">
        <v>971</v>
      </c>
      <c r="G202" s="26">
        <v>86</v>
      </c>
      <c r="H202" s="26">
        <v>0</v>
      </c>
      <c r="I202" s="26">
        <f t="shared" si="27"/>
        <v>86</v>
      </c>
      <c r="J202" s="26">
        <v>73.12</v>
      </c>
      <c r="K202" s="26">
        <v>0</v>
      </c>
      <c r="L202" s="26">
        <f t="shared" si="28"/>
        <v>73.12</v>
      </c>
      <c r="M202" s="26">
        <v>71.05</v>
      </c>
      <c r="N202" s="26">
        <v>0</v>
      </c>
      <c r="O202" s="26">
        <f t="shared" si="29"/>
        <v>71.05</v>
      </c>
      <c r="P202" s="26">
        <v>60</v>
      </c>
      <c r="Q202" s="26">
        <v>0</v>
      </c>
      <c r="R202" s="26">
        <f t="shared" si="30"/>
        <v>60</v>
      </c>
      <c r="S202" s="26">
        <v>60</v>
      </c>
      <c r="T202" s="26">
        <v>1.5</v>
      </c>
      <c r="U202" s="26">
        <f t="shared" si="31"/>
        <v>61.5</v>
      </c>
      <c r="V202" s="26">
        <f t="shared" si="32"/>
        <v>73.0675</v>
      </c>
      <c r="W202" s="50">
        <v>60</v>
      </c>
      <c r="X202" s="50">
        <v>56</v>
      </c>
      <c r="Y202" s="53" t="s">
        <v>141</v>
      </c>
      <c r="Z202" s="50">
        <v>76</v>
      </c>
      <c r="AA202" s="50" t="s">
        <v>539</v>
      </c>
      <c r="AB202" s="40"/>
      <c r="AC202" s="54"/>
      <c r="AD202" s="54"/>
    </row>
    <row r="203" ht="18" customHeight="1" spans="1:30">
      <c r="A203" s="50" t="s">
        <v>35</v>
      </c>
      <c r="B203" s="50" t="s">
        <v>848</v>
      </c>
      <c r="C203" s="50" t="s">
        <v>849</v>
      </c>
      <c r="D203" s="50" t="s">
        <v>869</v>
      </c>
      <c r="E203" s="50" t="s">
        <v>972</v>
      </c>
      <c r="F203" s="50" t="s">
        <v>973</v>
      </c>
      <c r="G203" s="26">
        <v>86</v>
      </c>
      <c r="H203" s="26">
        <v>5</v>
      </c>
      <c r="I203" s="26">
        <f t="shared" si="27"/>
        <v>91</v>
      </c>
      <c r="J203" s="26">
        <v>70.1176470588235</v>
      </c>
      <c r="K203" s="26">
        <v>0</v>
      </c>
      <c r="L203" s="26">
        <f t="shared" si="28"/>
        <v>70.1176470588235</v>
      </c>
      <c r="M203" s="26">
        <v>86.25</v>
      </c>
      <c r="N203" s="26">
        <v>5</v>
      </c>
      <c r="O203" s="26">
        <f t="shared" si="29"/>
        <v>91.25</v>
      </c>
      <c r="P203" s="26">
        <v>60</v>
      </c>
      <c r="Q203" s="26">
        <v>0</v>
      </c>
      <c r="R203" s="26">
        <f t="shared" si="30"/>
        <v>60</v>
      </c>
      <c r="S203" s="26">
        <v>60</v>
      </c>
      <c r="T203" s="26">
        <v>13.5</v>
      </c>
      <c r="U203" s="26">
        <f t="shared" si="31"/>
        <v>73.5</v>
      </c>
      <c r="V203" s="26">
        <f t="shared" si="32"/>
        <v>72.9257352941176</v>
      </c>
      <c r="W203" s="50">
        <v>61</v>
      </c>
      <c r="X203" s="50">
        <v>62</v>
      </c>
      <c r="Y203" s="53" t="s">
        <v>141</v>
      </c>
      <c r="Z203" s="50">
        <v>76</v>
      </c>
      <c r="AA203" s="50" t="s">
        <v>142</v>
      </c>
      <c r="AB203" s="40"/>
      <c r="AC203" s="54"/>
      <c r="AD203" s="54"/>
    </row>
    <row r="204" ht="18" customHeight="1" spans="1:30">
      <c r="A204" s="50" t="s">
        <v>35</v>
      </c>
      <c r="B204" s="50" t="s">
        <v>848</v>
      </c>
      <c r="C204" s="50" t="s">
        <v>849</v>
      </c>
      <c r="D204" s="50" t="s">
        <v>869</v>
      </c>
      <c r="E204" s="50" t="s">
        <v>974</v>
      </c>
      <c r="F204" s="50" t="s">
        <v>975</v>
      </c>
      <c r="G204" s="26">
        <v>86</v>
      </c>
      <c r="H204" s="26">
        <v>2.25</v>
      </c>
      <c r="I204" s="26">
        <f t="shared" si="27"/>
        <v>88.25</v>
      </c>
      <c r="J204" s="26">
        <v>69.3725490196078</v>
      </c>
      <c r="K204" s="26">
        <v>1.2</v>
      </c>
      <c r="L204" s="26">
        <f t="shared" si="28"/>
        <v>70.5725490196078</v>
      </c>
      <c r="M204" s="26">
        <v>84.25</v>
      </c>
      <c r="N204" s="26">
        <v>0</v>
      </c>
      <c r="O204" s="26">
        <f t="shared" si="29"/>
        <v>84.25</v>
      </c>
      <c r="P204" s="26">
        <v>60</v>
      </c>
      <c r="Q204" s="26">
        <v>0</v>
      </c>
      <c r="R204" s="26">
        <f t="shared" si="30"/>
        <v>60</v>
      </c>
      <c r="S204" s="26">
        <v>60</v>
      </c>
      <c r="T204" s="26">
        <v>2.5</v>
      </c>
      <c r="U204" s="26">
        <f t="shared" si="31"/>
        <v>62.5</v>
      </c>
      <c r="V204" s="26">
        <f t="shared" si="32"/>
        <v>72.0919117647059</v>
      </c>
      <c r="W204" s="50">
        <v>62</v>
      </c>
      <c r="X204" s="50">
        <v>64</v>
      </c>
      <c r="Y204" s="53" t="s">
        <v>141</v>
      </c>
      <c r="Z204" s="50">
        <v>76</v>
      </c>
      <c r="AA204" s="50" t="s">
        <v>142</v>
      </c>
      <c r="AB204" s="40"/>
      <c r="AC204" s="54"/>
      <c r="AD204" s="54"/>
    </row>
    <row r="205" ht="18" customHeight="1" spans="1:30">
      <c r="A205" s="50" t="s">
        <v>35</v>
      </c>
      <c r="B205" s="50" t="s">
        <v>848</v>
      </c>
      <c r="C205" s="50" t="s">
        <v>849</v>
      </c>
      <c r="D205" s="50" t="s">
        <v>869</v>
      </c>
      <c r="E205" s="50" t="s">
        <v>976</v>
      </c>
      <c r="F205" s="50" t="s">
        <v>977</v>
      </c>
      <c r="G205" s="26">
        <v>86</v>
      </c>
      <c r="H205" s="26">
        <v>6</v>
      </c>
      <c r="I205" s="26">
        <f t="shared" si="27"/>
        <v>92</v>
      </c>
      <c r="J205" s="26">
        <v>68.9411764705882</v>
      </c>
      <c r="K205" s="26">
        <v>0</v>
      </c>
      <c r="L205" s="26">
        <f t="shared" si="28"/>
        <v>68.9411764705882</v>
      </c>
      <c r="M205" s="26">
        <v>88.05</v>
      </c>
      <c r="N205" s="26">
        <v>1</v>
      </c>
      <c r="O205" s="26">
        <f t="shared" si="29"/>
        <v>89.05</v>
      </c>
      <c r="P205" s="26">
        <v>60</v>
      </c>
      <c r="Q205" s="26">
        <v>0</v>
      </c>
      <c r="R205" s="26">
        <f t="shared" si="30"/>
        <v>60</v>
      </c>
      <c r="S205" s="26">
        <v>60</v>
      </c>
      <c r="T205" s="26">
        <v>13</v>
      </c>
      <c r="U205" s="26">
        <f t="shared" si="31"/>
        <v>73</v>
      </c>
      <c r="V205" s="26">
        <f t="shared" si="32"/>
        <v>72.0083823529412</v>
      </c>
      <c r="W205" s="50">
        <v>63</v>
      </c>
      <c r="X205" s="50">
        <v>67</v>
      </c>
      <c r="Y205" s="53" t="s">
        <v>141</v>
      </c>
      <c r="Z205" s="50">
        <v>76</v>
      </c>
      <c r="AA205" s="50" t="s">
        <v>142</v>
      </c>
      <c r="AB205" s="40"/>
      <c r="AC205" s="54"/>
      <c r="AD205" s="54"/>
    </row>
    <row r="206" ht="18" customHeight="1" spans="1:30">
      <c r="A206" s="50" t="s">
        <v>35</v>
      </c>
      <c r="B206" s="50" t="s">
        <v>848</v>
      </c>
      <c r="C206" s="50" t="s">
        <v>849</v>
      </c>
      <c r="D206" s="50" t="s">
        <v>850</v>
      </c>
      <c r="E206" s="50" t="s">
        <v>978</v>
      </c>
      <c r="F206" s="50" t="s">
        <v>979</v>
      </c>
      <c r="G206" s="26">
        <v>86</v>
      </c>
      <c r="H206" s="26">
        <v>0</v>
      </c>
      <c r="I206" s="26">
        <f t="shared" si="27"/>
        <v>86</v>
      </c>
      <c r="J206" s="26">
        <v>70.92</v>
      </c>
      <c r="K206" s="26">
        <v>0</v>
      </c>
      <c r="L206" s="26">
        <f t="shared" si="28"/>
        <v>70.92</v>
      </c>
      <c r="M206" s="26">
        <v>76</v>
      </c>
      <c r="N206" s="26">
        <v>0</v>
      </c>
      <c r="O206" s="26">
        <f t="shared" si="29"/>
        <v>76</v>
      </c>
      <c r="P206" s="26">
        <v>60</v>
      </c>
      <c r="Q206" s="26">
        <v>0</v>
      </c>
      <c r="R206" s="26">
        <f t="shared" si="30"/>
        <v>60</v>
      </c>
      <c r="S206" s="26">
        <v>60</v>
      </c>
      <c r="T206" s="26">
        <v>0</v>
      </c>
      <c r="U206" s="26">
        <f t="shared" si="31"/>
        <v>60</v>
      </c>
      <c r="V206" s="26">
        <f t="shared" si="32"/>
        <v>71.59</v>
      </c>
      <c r="W206" s="50">
        <v>64</v>
      </c>
      <c r="X206" s="50">
        <v>60</v>
      </c>
      <c r="Y206" s="53" t="s">
        <v>40</v>
      </c>
      <c r="Z206" s="50">
        <v>76</v>
      </c>
      <c r="AA206" s="50"/>
      <c r="AB206" s="40"/>
      <c r="AC206" s="54"/>
      <c r="AD206" s="54"/>
    </row>
    <row r="207" ht="18" customHeight="1" spans="1:30">
      <c r="A207" s="50" t="s">
        <v>35</v>
      </c>
      <c r="B207" s="50" t="s">
        <v>848</v>
      </c>
      <c r="C207" s="50" t="s">
        <v>849</v>
      </c>
      <c r="D207" s="50" t="s">
        <v>869</v>
      </c>
      <c r="E207" s="50" t="s">
        <v>980</v>
      </c>
      <c r="F207" s="50" t="s">
        <v>981</v>
      </c>
      <c r="G207" s="26">
        <v>86</v>
      </c>
      <c r="H207" s="26">
        <v>5</v>
      </c>
      <c r="I207" s="26">
        <f t="shared" ref="I207:I218" si="33">G207+H207</f>
        <v>91</v>
      </c>
      <c r="J207" s="26">
        <v>68.4117647058823</v>
      </c>
      <c r="K207" s="26">
        <v>1</v>
      </c>
      <c r="L207" s="26">
        <f t="shared" ref="L207:L218" si="34">J207+K207</f>
        <v>69.4117647058823</v>
      </c>
      <c r="M207" s="26">
        <v>73.5</v>
      </c>
      <c r="N207" s="26">
        <v>2</v>
      </c>
      <c r="O207" s="26">
        <f t="shared" ref="O207:O218" si="35">M207+N207</f>
        <v>75.5</v>
      </c>
      <c r="P207" s="26">
        <v>60</v>
      </c>
      <c r="Q207" s="26">
        <v>0</v>
      </c>
      <c r="R207" s="26">
        <f t="shared" ref="R207:R218" si="36">P207+Q207</f>
        <v>60</v>
      </c>
      <c r="S207" s="26">
        <v>60</v>
      </c>
      <c r="T207" s="26">
        <v>12</v>
      </c>
      <c r="U207" s="26">
        <f t="shared" ref="U207:U218" si="37">S207+T207</f>
        <v>72</v>
      </c>
      <c r="V207" s="26">
        <f t="shared" ref="V207:V218" si="38">I207*10%+L207*75%+O207*5%+R207*5%+U207*5%</f>
        <v>71.5338235294117</v>
      </c>
      <c r="W207" s="50">
        <v>65</v>
      </c>
      <c r="X207" s="50">
        <v>70</v>
      </c>
      <c r="Y207" s="53" t="s">
        <v>141</v>
      </c>
      <c r="Z207" s="50">
        <v>76</v>
      </c>
      <c r="AA207" s="50" t="s">
        <v>142</v>
      </c>
      <c r="AB207" s="40"/>
      <c r="AC207" s="54"/>
      <c r="AD207" s="54"/>
    </row>
    <row r="208" ht="18" customHeight="1" spans="1:30">
      <c r="A208" s="50" t="s">
        <v>35</v>
      </c>
      <c r="B208" s="50" t="s">
        <v>848</v>
      </c>
      <c r="C208" s="50" t="s">
        <v>849</v>
      </c>
      <c r="D208" s="50" t="s">
        <v>850</v>
      </c>
      <c r="E208" s="50" t="s">
        <v>982</v>
      </c>
      <c r="F208" s="50" t="s">
        <v>983</v>
      </c>
      <c r="G208" s="26">
        <v>86</v>
      </c>
      <c r="H208" s="26">
        <v>0</v>
      </c>
      <c r="I208" s="26">
        <f t="shared" si="33"/>
        <v>86</v>
      </c>
      <c r="J208" s="26">
        <v>70.69</v>
      </c>
      <c r="K208" s="26">
        <v>0</v>
      </c>
      <c r="L208" s="26">
        <f t="shared" si="34"/>
        <v>70.69</v>
      </c>
      <c r="M208" s="26">
        <v>64.65</v>
      </c>
      <c r="N208" s="26">
        <v>0</v>
      </c>
      <c r="O208" s="26">
        <f t="shared" si="35"/>
        <v>64.65</v>
      </c>
      <c r="P208" s="26">
        <v>60</v>
      </c>
      <c r="Q208" s="26">
        <v>0</v>
      </c>
      <c r="R208" s="26">
        <f t="shared" si="36"/>
        <v>60</v>
      </c>
      <c r="S208" s="26">
        <v>60</v>
      </c>
      <c r="T208" s="26">
        <v>0</v>
      </c>
      <c r="U208" s="26">
        <f t="shared" si="37"/>
        <v>60</v>
      </c>
      <c r="V208" s="26">
        <f t="shared" si="38"/>
        <v>70.85</v>
      </c>
      <c r="W208" s="50">
        <v>66</v>
      </c>
      <c r="X208" s="50">
        <v>61</v>
      </c>
      <c r="Y208" s="53" t="s">
        <v>141</v>
      </c>
      <c r="Z208" s="50">
        <v>76</v>
      </c>
      <c r="AA208" s="50" t="s">
        <v>539</v>
      </c>
      <c r="AB208" s="40"/>
      <c r="AC208" s="54"/>
      <c r="AD208" s="54"/>
    </row>
    <row r="209" ht="18" customHeight="1" spans="1:30">
      <c r="A209" s="50" t="s">
        <v>35</v>
      </c>
      <c r="B209" s="50" t="s">
        <v>848</v>
      </c>
      <c r="C209" s="50" t="s">
        <v>849</v>
      </c>
      <c r="D209" s="50" t="s">
        <v>869</v>
      </c>
      <c r="E209" s="50" t="s">
        <v>984</v>
      </c>
      <c r="F209" s="50" t="s">
        <v>985</v>
      </c>
      <c r="G209" s="26">
        <v>86</v>
      </c>
      <c r="H209" s="26">
        <v>0.5</v>
      </c>
      <c r="I209" s="26">
        <f t="shared" si="33"/>
        <v>86.5</v>
      </c>
      <c r="J209" s="26">
        <v>69.2745098039216</v>
      </c>
      <c r="K209" s="26">
        <v>0</v>
      </c>
      <c r="L209" s="26">
        <f t="shared" si="34"/>
        <v>69.2745098039216</v>
      </c>
      <c r="M209" s="26">
        <v>77.45</v>
      </c>
      <c r="N209" s="26">
        <v>0</v>
      </c>
      <c r="O209" s="26">
        <f t="shared" si="35"/>
        <v>77.45</v>
      </c>
      <c r="P209" s="26">
        <v>60</v>
      </c>
      <c r="Q209" s="26">
        <v>0</v>
      </c>
      <c r="R209" s="26">
        <f t="shared" si="36"/>
        <v>60</v>
      </c>
      <c r="S209" s="26">
        <v>60</v>
      </c>
      <c r="T209" s="26">
        <v>3</v>
      </c>
      <c r="U209" s="26">
        <f t="shared" si="37"/>
        <v>63</v>
      </c>
      <c r="V209" s="26">
        <f t="shared" si="38"/>
        <v>70.6283823529412</v>
      </c>
      <c r="W209" s="50">
        <v>67</v>
      </c>
      <c r="X209" s="50">
        <v>65</v>
      </c>
      <c r="Y209" s="53" t="s">
        <v>141</v>
      </c>
      <c r="Z209" s="50">
        <v>76</v>
      </c>
      <c r="AA209" s="50" t="s">
        <v>142</v>
      </c>
      <c r="AB209" s="40"/>
      <c r="AC209" s="54"/>
      <c r="AD209" s="54"/>
    </row>
    <row r="210" ht="18" customHeight="1" spans="1:30">
      <c r="A210" s="50" t="s">
        <v>35</v>
      </c>
      <c r="B210" s="50" t="s">
        <v>848</v>
      </c>
      <c r="C210" s="50" t="s">
        <v>849</v>
      </c>
      <c r="D210" s="50" t="s">
        <v>869</v>
      </c>
      <c r="E210" s="50" t="s">
        <v>986</v>
      </c>
      <c r="F210" s="50" t="s">
        <v>987</v>
      </c>
      <c r="G210" s="26">
        <v>86</v>
      </c>
      <c r="H210" s="26">
        <v>0</v>
      </c>
      <c r="I210" s="26">
        <f t="shared" si="33"/>
        <v>86</v>
      </c>
      <c r="J210" s="26">
        <v>68.5882352941177</v>
      </c>
      <c r="K210" s="26">
        <v>0</v>
      </c>
      <c r="L210" s="26">
        <f t="shared" si="34"/>
        <v>68.5882352941177</v>
      </c>
      <c r="M210" s="26">
        <v>80.05</v>
      </c>
      <c r="N210" s="26">
        <v>0</v>
      </c>
      <c r="O210" s="26">
        <f t="shared" si="35"/>
        <v>80.05</v>
      </c>
      <c r="P210" s="26">
        <v>60</v>
      </c>
      <c r="Q210" s="26">
        <v>0</v>
      </c>
      <c r="R210" s="26">
        <f t="shared" si="36"/>
        <v>60</v>
      </c>
      <c r="S210" s="26">
        <v>60</v>
      </c>
      <c r="T210" s="26">
        <v>5</v>
      </c>
      <c r="U210" s="26">
        <f t="shared" si="37"/>
        <v>65</v>
      </c>
      <c r="V210" s="26">
        <f t="shared" si="38"/>
        <v>70.2936764705883</v>
      </c>
      <c r="W210" s="50">
        <v>68</v>
      </c>
      <c r="X210" s="50">
        <v>69</v>
      </c>
      <c r="Y210" s="53" t="s">
        <v>141</v>
      </c>
      <c r="Z210" s="50">
        <v>76</v>
      </c>
      <c r="AA210" s="50" t="s">
        <v>142</v>
      </c>
      <c r="AB210" s="40"/>
      <c r="AC210" s="54"/>
      <c r="AD210" s="54"/>
    </row>
    <row r="211" ht="18" customHeight="1" spans="1:30">
      <c r="A211" s="50" t="s">
        <v>35</v>
      </c>
      <c r="B211" s="50" t="s">
        <v>848</v>
      </c>
      <c r="C211" s="50" t="s">
        <v>849</v>
      </c>
      <c r="D211" s="50" t="s">
        <v>850</v>
      </c>
      <c r="E211" s="50" t="s">
        <v>988</v>
      </c>
      <c r="F211" s="50" t="s">
        <v>989</v>
      </c>
      <c r="G211" s="26">
        <v>86</v>
      </c>
      <c r="H211" s="26">
        <v>0</v>
      </c>
      <c r="I211" s="26">
        <f t="shared" si="33"/>
        <v>86</v>
      </c>
      <c r="J211" s="26">
        <v>69.12</v>
      </c>
      <c r="K211" s="26">
        <v>0</v>
      </c>
      <c r="L211" s="26">
        <f t="shared" si="34"/>
        <v>69.12</v>
      </c>
      <c r="M211" s="26">
        <v>74.3</v>
      </c>
      <c r="N211" s="26">
        <v>0</v>
      </c>
      <c r="O211" s="26">
        <f t="shared" si="35"/>
        <v>74.3</v>
      </c>
      <c r="P211" s="26">
        <v>60</v>
      </c>
      <c r="Q211" s="26">
        <v>0</v>
      </c>
      <c r="R211" s="26">
        <f t="shared" si="36"/>
        <v>60</v>
      </c>
      <c r="S211" s="26">
        <v>60</v>
      </c>
      <c r="T211" s="26">
        <v>0</v>
      </c>
      <c r="U211" s="26">
        <f t="shared" si="37"/>
        <v>60</v>
      </c>
      <c r="V211" s="26">
        <f t="shared" si="38"/>
        <v>70.155</v>
      </c>
      <c r="W211" s="50">
        <v>69</v>
      </c>
      <c r="X211" s="50">
        <v>66</v>
      </c>
      <c r="Y211" s="53" t="s">
        <v>141</v>
      </c>
      <c r="Z211" s="50">
        <v>76</v>
      </c>
      <c r="AA211" s="50" t="s">
        <v>142</v>
      </c>
      <c r="AB211" s="40"/>
      <c r="AC211" s="54"/>
      <c r="AD211" s="54"/>
    </row>
    <row r="212" ht="18" customHeight="1" spans="1:30">
      <c r="A212" s="50" t="s">
        <v>35</v>
      </c>
      <c r="B212" s="50" t="s">
        <v>848</v>
      </c>
      <c r="C212" s="50" t="s">
        <v>849</v>
      </c>
      <c r="D212" s="50" t="s">
        <v>869</v>
      </c>
      <c r="E212" s="50" t="s">
        <v>990</v>
      </c>
      <c r="F212" s="50" t="s">
        <v>991</v>
      </c>
      <c r="G212" s="26">
        <v>86</v>
      </c>
      <c r="H212" s="26">
        <v>1</v>
      </c>
      <c r="I212" s="26">
        <f t="shared" si="33"/>
        <v>87</v>
      </c>
      <c r="J212" s="26">
        <v>67.5490196078431</v>
      </c>
      <c r="K212" s="26">
        <v>0</v>
      </c>
      <c r="L212" s="26">
        <f t="shared" si="34"/>
        <v>67.5490196078431</v>
      </c>
      <c r="M212" s="26">
        <v>77.35</v>
      </c>
      <c r="N212" s="26">
        <v>1</v>
      </c>
      <c r="O212" s="26">
        <f t="shared" si="35"/>
        <v>78.35</v>
      </c>
      <c r="P212" s="26">
        <v>60</v>
      </c>
      <c r="Q212" s="26">
        <v>0</v>
      </c>
      <c r="R212" s="26">
        <f t="shared" si="36"/>
        <v>60</v>
      </c>
      <c r="S212" s="26">
        <v>60</v>
      </c>
      <c r="T212" s="26">
        <v>9.5</v>
      </c>
      <c r="U212" s="26">
        <f t="shared" si="37"/>
        <v>69.5</v>
      </c>
      <c r="V212" s="26">
        <f t="shared" si="38"/>
        <v>69.7542647058823</v>
      </c>
      <c r="W212" s="50">
        <v>70</v>
      </c>
      <c r="X212" s="50">
        <v>71</v>
      </c>
      <c r="Y212" s="53" t="s">
        <v>141</v>
      </c>
      <c r="Z212" s="50">
        <v>76</v>
      </c>
      <c r="AA212" s="50" t="s">
        <v>142</v>
      </c>
      <c r="AB212" s="40"/>
      <c r="AC212" s="54"/>
      <c r="AD212" s="54"/>
    </row>
    <row r="213" ht="18" customHeight="1" spans="1:30">
      <c r="A213" s="50" t="s">
        <v>35</v>
      </c>
      <c r="B213" s="50" t="s">
        <v>848</v>
      </c>
      <c r="C213" s="50" t="s">
        <v>849</v>
      </c>
      <c r="D213" s="50" t="s">
        <v>850</v>
      </c>
      <c r="E213" s="50" t="s">
        <v>992</v>
      </c>
      <c r="F213" s="50" t="s">
        <v>993</v>
      </c>
      <c r="G213" s="26">
        <v>86</v>
      </c>
      <c r="H213" s="26">
        <v>0</v>
      </c>
      <c r="I213" s="26">
        <f t="shared" si="33"/>
        <v>86</v>
      </c>
      <c r="J213" s="26">
        <v>68.9</v>
      </c>
      <c r="K213" s="26">
        <v>0</v>
      </c>
      <c r="L213" s="26">
        <f t="shared" si="34"/>
        <v>68.9</v>
      </c>
      <c r="M213" s="26">
        <v>60.95</v>
      </c>
      <c r="N213" s="26">
        <v>0</v>
      </c>
      <c r="O213" s="26">
        <f t="shared" si="35"/>
        <v>60.95</v>
      </c>
      <c r="P213" s="26">
        <v>60</v>
      </c>
      <c r="Q213" s="26">
        <v>0</v>
      </c>
      <c r="R213" s="26">
        <f t="shared" si="36"/>
        <v>60</v>
      </c>
      <c r="S213" s="26">
        <v>60</v>
      </c>
      <c r="T213" s="26">
        <v>0</v>
      </c>
      <c r="U213" s="26">
        <f t="shared" si="37"/>
        <v>60</v>
      </c>
      <c r="V213" s="26">
        <f t="shared" si="38"/>
        <v>69.3225</v>
      </c>
      <c r="W213" s="50">
        <v>71</v>
      </c>
      <c r="X213" s="50">
        <v>68</v>
      </c>
      <c r="Y213" s="53" t="s">
        <v>141</v>
      </c>
      <c r="Z213" s="50">
        <v>76</v>
      </c>
      <c r="AA213" s="50" t="s">
        <v>142</v>
      </c>
      <c r="AB213" s="40"/>
      <c r="AC213" s="54"/>
      <c r="AD213" s="54"/>
    </row>
    <row r="214" ht="18" customHeight="1" spans="1:30">
      <c r="A214" s="50" t="s">
        <v>35</v>
      </c>
      <c r="B214" s="50" t="s">
        <v>848</v>
      </c>
      <c r="C214" s="50" t="s">
        <v>849</v>
      </c>
      <c r="D214" s="50" t="s">
        <v>869</v>
      </c>
      <c r="E214" s="50" t="s">
        <v>994</v>
      </c>
      <c r="F214" s="50" t="s">
        <v>995</v>
      </c>
      <c r="G214" s="26">
        <v>86</v>
      </c>
      <c r="H214" s="26">
        <v>2</v>
      </c>
      <c r="I214" s="26">
        <f t="shared" si="33"/>
        <v>88</v>
      </c>
      <c r="J214" s="26">
        <v>57.921568627451</v>
      </c>
      <c r="K214" s="26">
        <v>0</v>
      </c>
      <c r="L214" s="26">
        <f t="shared" si="34"/>
        <v>57.921568627451</v>
      </c>
      <c r="M214" s="26">
        <v>79.7</v>
      </c>
      <c r="N214" s="26">
        <v>0</v>
      </c>
      <c r="O214" s="26">
        <f t="shared" si="35"/>
        <v>79.7</v>
      </c>
      <c r="P214" s="26">
        <v>60</v>
      </c>
      <c r="Q214" s="26">
        <v>0</v>
      </c>
      <c r="R214" s="26">
        <f t="shared" si="36"/>
        <v>60</v>
      </c>
      <c r="S214" s="26">
        <v>60</v>
      </c>
      <c r="T214" s="26">
        <v>-10</v>
      </c>
      <c r="U214" s="26">
        <f t="shared" si="37"/>
        <v>50</v>
      </c>
      <c r="V214" s="26">
        <f t="shared" si="38"/>
        <v>61.7261764705883</v>
      </c>
      <c r="W214" s="50">
        <v>72</v>
      </c>
      <c r="X214" s="50">
        <v>72</v>
      </c>
      <c r="Y214" s="53" t="s">
        <v>141</v>
      </c>
      <c r="Z214" s="50">
        <v>76</v>
      </c>
      <c r="AA214" s="50" t="s">
        <v>142</v>
      </c>
      <c r="AB214" s="40"/>
      <c r="AC214" s="54"/>
      <c r="AD214" s="54"/>
    </row>
    <row r="215" ht="18" customHeight="1" spans="1:30">
      <c r="A215" s="50" t="s">
        <v>35</v>
      </c>
      <c r="B215" s="50" t="s">
        <v>848</v>
      </c>
      <c r="C215" s="50" t="s">
        <v>849</v>
      </c>
      <c r="D215" s="50" t="s">
        <v>850</v>
      </c>
      <c r="E215" s="50" t="s">
        <v>996</v>
      </c>
      <c r="F215" s="50" t="s">
        <v>997</v>
      </c>
      <c r="G215" s="26">
        <v>86</v>
      </c>
      <c r="H215" s="26">
        <v>0</v>
      </c>
      <c r="I215" s="26">
        <f t="shared" si="33"/>
        <v>86</v>
      </c>
      <c r="J215" s="26">
        <v>56.77</v>
      </c>
      <c r="K215" s="26">
        <v>0</v>
      </c>
      <c r="L215" s="26">
        <f t="shared" si="34"/>
        <v>56.77</v>
      </c>
      <c r="M215" s="26">
        <v>82.45</v>
      </c>
      <c r="N215" s="26">
        <v>0</v>
      </c>
      <c r="O215" s="26">
        <f t="shared" si="35"/>
        <v>82.45</v>
      </c>
      <c r="P215" s="26">
        <v>60</v>
      </c>
      <c r="Q215" s="26">
        <v>0</v>
      </c>
      <c r="R215" s="26">
        <f t="shared" si="36"/>
        <v>60</v>
      </c>
      <c r="S215" s="26">
        <v>60</v>
      </c>
      <c r="T215" s="26">
        <v>5</v>
      </c>
      <c r="U215" s="26">
        <f t="shared" si="37"/>
        <v>65</v>
      </c>
      <c r="V215" s="26">
        <f t="shared" si="38"/>
        <v>61.55</v>
      </c>
      <c r="W215" s="50">
        <v>73</v>
      </c>
      <c r="X215" s="50">
        <v>73</v>
      </c>
      <c r="Y215" s="53" t="s">
        <v>141</v>
      </c>
      <c r="Z215" s="50">
        <v>76</v>
      </c>
      <c r="AA215" s="50" t="s">
        <v>142</v>
      </c>
      <c r="AB215" s="40"/>
      <c r="AC215" s="54"/>
      <c r="AD215" s="54"/>
    </row>
    <row r="216" ht="18" customHeight="1" spans="1:30">
      <c r="A216" s="50" t="s">
        <v>35</v>
      </c>
      <c r="B216" s="50" t="s">
        <v>848</v>
      </c>
      <c r="C216" s="50" t="s">
        <v>849</v>
      </c>
      <c r="D216" s="50" t="s">
        <v>869</v>
      </c>
      <c r="E216" s="50" t="s">
        <v>998</v>
      </c>
      <c r="F216" s="50" t="s">
        <v>999</v>
      </c>
      <c r="G216" s="26">
        <v>86</v>
      </c>
      <c r="H216" s="26">
        <v>0</v>
      </c>
      <c r="I216" s="26">
        <f t="shared" si="33"/>
        <v>86</v>
      </c>
      <c r="J216" s="26">
        <v>54.9036144578313</v>
      </c>
      <c r="K216" s="26">
        <v>0</v>
      </c>
      <c r="L216" s="26">
        <f t="shared" si="34"/>
        <v>54.9036144578313</v>
      </c>
      <c r="M216" s="26">
        <v>66.9</v>
      </c>
      <c r="N216" s="26">
        <v>0</v>
      </c>
      <c r="O216" s="26">
        <f t="shared" si="35"/>
        <v>66.9</v>
      </c>
      <c r="P216" s="26">
        <v>60</v>
      </c>
      <c r="Q216" s="26">
        <v>0</v>
      </c>
      <c r="R216" s="26">
        <f t="shared" si="36"/>
        <v>60</v>
      </c>
      <c r="S216" s="26">
        <v>60</v>
      </c>
      <c r="T216" s="26">
        <v>-10</v>
      </c>
      <c r="U216" s="26">
        <f t="shared" si="37"/>
        <v>50</v>
      </c>
      <c r="V216" s="26">
        <f t="shared" si="38"/>
        <v>58.6227108433735</v>
      </c>
      <c r="W216" s="50">
        <v>74</v>
      </c>
      <c r="X216" s="50">
        <v>74</v>
      </c>
      <c r="Y216" s="53" t="s">
        <v>141</v>
      </c>
      <c r="Z216" s="50">
        <v>76</v>
      </c>
      <c r="AA216" s="50" t="s">
        <v>142</v>
      </c>
      <c r="AB216" s="40"/>
      <c r="AC216" s="54"/>
      <c r="AD216" s="54"/>
    </row>
    <row r="217" ht="18" customHeight="1" spans="1:30">
      <c r="A217" s="50" t="s">
        <v>35</v>
      </c>
      <c r="B217" s="50" t="s">
        <v>848</v>
      </c>
      <c r="C217" s="50" t="s">
        <v>849</v>
      </c>
      <c r="D217" s="50" t="s">
        <v>869</v>
      </c>
      <c r="E217" s="50" t="s">
        <v>1000</v>
      </c>
      <c r="F217" s="50" t="s">
        <v>1001</v>
      </c>
      <c r="G217" s="26">
        <v>86</v>
      </c>
      <c r="H217" s="26">
        <v>0</v>
      </c>
      <c r="I217" s="26">
        <f t="shared" si="33"/>
        <v>86</v>
      </c>
      <c r="J217" s="26">
        <v>53.4390243902439</v>
      </c>
      <c r="K217" s="26">
        <v>0</v>
      </c>
      <c r="L217" s="26">
        <f t="shared" si="34"/>
        <v>53.4390243902439</v>
      </c>
      <c r="M217" s="26">
        <v>70.1</v>
      </c>
      <c r="N217" s="26">
        <v>0</v>
      </c>
      <c r="O217" s="26">
        <f t="shared" si="35"/>
        <v>70.1</v>
      </c>
      <c r="P217" s="26">
        <v>60</v>
      </c>
      <c r="Q217" s="26">
        <v>0</v>
      </c>
      <c r="R217" s="26">
        <f t="shared" si="36"/>
        <v>60</v>
      </c>
      <c r="S217" s="26">
        <v>60</v>
      </c>
      <c r="T217" s="26">
        <v>-10</v>
      </c>
      <c r="U217" s="26">
        <f t="shared" si="37"/>
        <v>50</v>
      </c>
      <c r="V217" s="26">
        <f t="shared" si="38"/>
        <v>57.6842682926829</v>
      </c>
      <c r="W217" s="50">
        <v>75</v>
      </c>
      <c r="X217" s="50">
        <v>76</v>
      </c>
      <c r="Y217" s="53" t="s">
        <v>141</v>
      </c>
      <c r="Z217" s="50">
        <v>76</v>
      </c>
      <c r="AA217" s="50" t="s">
        <v>142</v>
      </c>
      <c r="AB217" s="40"/>
      <c r="AC217" s="54"/>
      <c r="AD217" s="54"/>
    </row>
    <row r="218" ht="18" customHeight="1" spans="1:30">
      <c r="A218" s="50" t="s">
        <v>35</v>
      </c>
      <c r="B218" s="50" t="s">
        <v>848</v>
      </c>
      <c r="C218" s="50" t="s">
        <v>849</v>
      </c>
      <c r="D218" s="50" t="s">
        <v>869</v>
      </c>
      <c r="E218" s="50" t="s">
        <v>1002</v>
      </c>
      <c r="F218" s="50" t="s">
        <v>1003</v>
      </c>
      <c r="G218" s="26">
        <v>86</v>
      </c>
      <c r="H218" s="26">
        <v>0</v>
      </c>
      <c r="I218" s="26">
        <f t="shared" si="33"/>
        <v>86</v>
      </c>
      <c r="J218" s="26">
        <v>53.6025641025641</v>
      </c>
      <c r="K218" s="26">
        <v>0</v>
      </c>
      <c r="L218" s="26">
        <f t="shared" si="34"/>
        <v>53.6025641025641</v>
      </c>
      <c r="M218" s="26">
        <v>30</v>
      </c>
      <c r="N218" s="26">
        <v>0</v>
      </c>
      <c r="O218" s="26">
        <f t="shared" si="35"/>
        <v>30</v>
      </c>
      <c r="P218" s="26">
        <v>60</v>
      </c>
      <c r="Q218" s="26">
        <v>0</v>
      </c>
      <c r="R218" s="26">
        <f t="shared" si="36"/>
        <v>60</v>
      </c>
      <c r="S218" s="26">
        <v>60</v>
      </c>
      <c r="T218" s="26">
        <v>-10</v>
      </c>
      <c r="U218" s="26">
        <f t="shared" si="37"/>
        <v>50</v>
      </c>
      <c r="V218" s="26">
        <f t="shared" si="38"/>
        <v>55.8019230769231</v>
      </c>
      <c r="W218" s="50">
        <v>76</v>
      </c>
      <c r="X218" s="50">
        <v>75</v>
      </c>
      <c r="Y218" s="53" t="s">
        <v>141</v>
      </c>
      <c r="Z218" s="50">
        <v>76</v>
      </c>
      <c r="AA218" s="50" t="s">
        <v>142</v>
      </c>
      <c r="AB218" s="40"/>
      <c r="AC218" s="54"/>
      <c r="AD218" s="54"/>
    </row>
    <row r="219" ht="42" customHeight="1" spans="1:30">
      <c r="A219" s="12" t="s">
        <v>1004</v>
      </c>
      <c r="B219" s="49"/>
      <c r="C219" s="49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</row>
    <row r="220" ht="54" spans="1:30">
      <c r="A220" s="31" t="s">
        <v>547</v>
      </c>
      <c r="B220" s="31" t="s">
        <v>548</v>
      </c>
      <c r="C220" s="32" t="s">
        <v>549</v>
      </c>
      <c r="D220" s="31" t="s">
        <v>550</v>
      </c>
      <c r="E220" s="31" t="s">
        <v>551</v>
      </c>
      <c r="F220" s="31" t="s">
        <v>552</v>
      </c>
      <c r="G220" s="33" t="s">
        <v>553</v>
      </c>
      <c r="H220" s="32" t="s">
        <v>554</v>
      </c>
      <c r="I220" s="33" t="s">
        <v>555</v>
      </c>
      <c r="J220" s="33" t="s">
        <v>556</v>
      </c>
      <c r="K220" s="32" t="s">
        <v>557</v>
      </c>
      <c r="L220" s="32" t="s">
        <v>558</v>
      </c>
      <c r="M220" s="33" t="s">
        <v>559</v>
      </c>
      <c r="N220" s="32" t="s">
        <v>560</v>
      </c>
      <c r="O220" s="33" t="s">
        <v>561</v>
      </c>
      <c r="P220" s="33" t="s">
        <v>562</v>
      </c>
      <c r="Q220" s="32" t="s">
        <v>563</v>
      </c>
      <c r="R220" s="33" t="s">
        <v>564</v>
      </c>
      <c r="S220" s="33" t="s">
        <v>565</v>
      </c>
      <c r="T220" s="32" t="s">
        <v>566</v>
      </c>
      <c r="U220" s="33" t="s">
        <v>567</v>
      </c>
      <c r="V220" s="33" t="s">
        <v>568</v>
      </c>
      <c r="W220" s="33" t="s">
        <v>569</v>
      </c>
      <c r="X220" s="32" t="s">
        <v>570</v>
      </c>
      <c r="Y220" s="34" t="s">
        <v>29</v>
      </c>
      <c r="Z220" s="33" t="s">
        <v>571</v>
      </c>
      <c r="AA220" s="35" t="s">
        <v>572</v>
      </c>
      <c r="AB220" s="35" t="s">
        <v>32</v>
      </c>
      <c r="AC220" s="32" t="s">
        <v>573</v>
      </c>
      <c r="AD220" s="32" t="s">
        <v>574</v>
      </c>
    </row>
    <row r="221" ht="18" customHeight="1" spans="1:30">
      <c r="A221" s="24" t="s">
        <v>35</v>
      </c>
      <c r="B221" s="24" t="s">
        <v>1005</v>
      </c>
      <c r="C221" s="25">
        <v>2024</v>
      </c>
      <c r="D221" s="55" t="s">
        <v>1006</v>
      </c>
      <c r="E221" s="55">
        <v>2439110172</v>
      </c>
      <c r="F221" s="55" t="s">
        <v>1007</v>
      </c>
      <c r="G221" s="26">
        <v>86</v>
      </c>
      <c r="H221" s="26">
        <v>6.75</v>
      </c>
      <c r="I221" s="26">
        <v>92.75</v>
      </c>
      <c r="J221" s="26">
        <v>92.9607843137255</v>
      </c>
      <c r="K221" s="26">
        <v>1.2</v>
      </c>
      <c r="L221" s="26">
        <v>94.1607843137255</v>
      </c>
      <c r="M221" s="26">
        <v>92.4</v>
      </c>
      <c r="N221" s="26">
        <v>0</v>
      </c>
      <c r="O221" s="26">
        <v>92.4</v>
      </c>
      <c r="P221" s="26">
        <v>60</v>
      </c>
      <c r="Q221" s="26">
        <v>0</v>
      </c>
      <c r="R221" s="26">
        <v>60</v>
      </c>
      <c r="S221" s="26">
        <v>60</v>
      </c>
      <c r="T221" s="26">
        <v>24</v>
      </c>
      <c r="U221" s="26">
        <v>84</v>
      </c>
      <c r="V221" s="26">
        <v>91.7155882352941</v>
      </c>
      <c r="W221" s="56">
        <v>1</v>
      </c>
      <c r="X221" s="57">
        <v>1</v>
      </c>
      <c r="Y221" s="58" t="s">
        <v>40</v>
      </c>
      <c r="Z221" s="24">
        <v>27</v>
      </c>
      <c r="AA221" s="39" t="s">
        <v>41</v>
      </c>
      <c r="AB221" s="18"/>
      <c r="AC221" s="39" t="s">
        <v>42</v>
      </c>
      <c r="AD221" s="18"/>
    </row>
    <row r="222" ht="18" customHeight="1" spans="1:30">
      <c r="A222" s="24" t="s">
        <v>35</v>
      </c>
      <c r="B222" s="24" t="s">
        <v>1005</v>
      </c>
      <c r="C222" s="25">
        <v>2024</v>
      </c>
      <c r="D222" s="55" t="s">
        <v>1006</v>
      </c>
      <c r="E222" s="55">
        <v>2439110169</v>
      </c>
      <c r="F222" s="55" t="s">
        <v>1008</v>
      </c>
      <c r="G222" s="26">
        <v>86</v>
      </c>
      <c r="H222" s="26">
        <v>0.5</v>
      </c>
      <c r="I222" s="26">
        <v>86.5</v>
      </c>
      <c r="J222" s="26">
        <v>92.3725490196078</v>
      </c>
      <c r="K222" s="26">
        <v>1.2</v>
      </c>
      <c r="L222" s="26">
        <v>93.5725490196078</v>
      </c>
      <c r="M222" s="26">
        <v>84.8</v>
      </c>
      <c r="N222" s="26">
        <v>0</v>
      </c>
      <c r="O222" s="26">
        <v>84.8</v>
      </c>
      <c r="P222" s="26">
        <v>60</v>
      </c>
      <c r="Q222" s="26">
        <v>0</v>
      </c>
      <c r="R222" s="26">
        <v>60</v>
      </c>
      <c r="S222" s="26">
        <v>60</v>
      </c>
      <c r="T222" s="26">
        <v>5</v>
      </c>
      <c r="U222" s="26">
        <v>65</v>
      </c>
      <c r="V222" s="26">
        <v>89.3194117647059</v>
      </c>
      <c r="W222" s="56">
        <v>2</v>
      </c>
      <c r="X222" s="57">
        <v>2</v>
      </c>
      <c r="Y222" s="58" t="s">
        <v>40</v>
      </c>
      <c r="Z222" s="24">
        <v>27</v>
      </c>
      <c r="AA222" s="39" t="s">
        <v>55</v>
      </c>
      <c r="AB222" s="18"/>
      <c r="AC222" s="39"/>
      <c r="AD222" s="18"/>
    </row>
    <row r="223" ht="18" customHeight="1" spans="1:30">
      <c r="A223" s="24" t="s">
        <v>35</v>
      </c>
      <c r="B223" s="24" t="s">
        <v>1005</v>
      </c>
      <c r="C223" s="25">
        <v>2024</v>
      </c>
      <c r="D223" s="55" t="s">
        <v>1006</v>
      </c>
      <c r="E223" s="55">
        <v>2439110171</v>
      </c>
      <c r="F223" s="55" t="s">
        <v>1009</v>
      </c>
      <c r="G223" s="26">
        <v>86</v>
      </c>
      <c r="H223" s="26">
        <v>1.5</v>
      </c>
      <c r="I223" s="26">
        <v>87.5</v>
      </c>
      <c r="J223" s="26">
        <v>90.5490196078431</v>
      </c>
      <c r="K223" s="26">
        <v>1.2</v>
      </c>
      <c r="L223" s="26">
        <v>91.7490196078431</v>
      </c>
      <c r="M223" s="26">
        <v>86.75</v>
      </c>
      <c r="N223" s="26">
        <v>0</v>
      </c>
      <c r="O223" s="26">
        <v>86.75</v>
      </c>
      <c r="P223" s="26">
        <v>60</v>
      </c>
      <c r="Q223" s="26">
        <v>0</v>
      </c>
      <c r="R223" s="26">
        <v>60</v>
      </c>
      <c r="S223" s="26">
        <v>60</v>
      </c>
      <c r="T223" s="26">
        <v>10.25</v>
      </c>
      <c r="U223" s="26">
        <v>70.25</v>
      </c>
      <c r="V223" s="26">
        <v>88.4117647058824</v>
      </c>
      <c r="W223" s="56">
        <v>3</v>
      </c>
      <c r="X223" s="57">
        <v>3</v>
      </c>
      <c r="Y223" s="58" t="s">
        <v>40</v>
      </c>
      <c r="Z223" s="24">
        <v>27</v>
      </c>
      <c r="AA223" s="39" t="s">
        <v>55</v>
      </c>
      <c r="AB223" s="18"/>
      <c r="AC223" s="39"/>
      <c r="AD223" s="18"/>
    </row>
    <row r="224" ht="18" customHeight="1" spans="1:30">
      <c r="A224" s="24" t="s">
        <v>35</v>
      </c>
      <c r="B224" s="24" t="s">
        <v>1005</v>
      </c>
      <c r="C224" s="25">
        <v>2024</v>
      </c>
      <c r="D224" s="55" t="s">
        <v>1006</v>
      </c>
      <c r="E224" s="55">
        <v>2439110173</v>
      </c>
      <c r="F224" s="55" t="s">
        <v>1010</v>
      </c>
      <c r="G224" s="26">
        <v>86</v>
      </c>
      <c r="H224" s="26">
        <v>1.25</v>
      </c>
      <c r="I224" s="26">
        <v>87.25</v>
      </c>
      <c r="J224" s="26">
        <v>88.4509803921569</v>
      </c>
      <c r="K224" s="26">
        <v>2.2</v>
      </c>
      <c r="L224" s="26">
        <v>90.6509803921569</v>
      </c>
      <c r="M224" s="26">
        <v>86.8</v>
      </c>
      <c r="N224" s="26">
        <v>0</v>
      </c>
      <c r="O224" s="26">
        <v>86.8</v>
      </c>
      <c r="P224" s="26">
        <v>60</v>
      </c>
      <c r="Q224" s="26">
        <v>0</v>
      </c>
      <c r="R224" s="26">
        <v>60</v>
      </c>
      <c r="S224" s="26">
        <v>60</v>
      </c>
      <c r="T224" s="26">
        <v>10.5</v>
      </c>
      <c r="U224" s="26">
        <v>70.5</v>
      </c>
      <c r="V224" s="26">
        <v>87.5782352941177</v>
      </c>
      <c r="W224" s="56">
        <v>4</v>
      </c>
      <c r="X224" s="57">
        <v>6</v>
      </c>
      <c r="Y224" s="58" t="s">
        <v>40</v>
      </c>
      <c r="Z224" s="24">
        <v>27</v>
      </c>
      <c r="AA224" s="39" t="s">
        <v>55</v>
      </c>
      <c r="AB224" s="18"/>
      <c r="AC224" s="39"/>
      <c r="AD224" s="18"/>
    </row>
    <row r="225" ht="18" customHeight="1" spans="1:30">
      <c r="A225" s="24" t="s">
        <v>35</v>
      </c>
      <c r="B225" s="24" t="s">
        <v>1005</v>
      </c>
      <c r="C225" s="25">
        <v>2024</v>
      </c>
      <c r="D225" s="55" t="s">
        <v>1006</v>
      </c>
      <c r="E225" s="55">
        <v>2439110182</v>
      </c>
      <c r="F225" s="55" t="s">
        <v>1011</v>
      </c>
      <c r="G225" s="26">
        <v>86</v>
      </c>
      <c r="H225" s="26">
        <v>1</v>
      </c>
      <c r="I225" s="26">
        <v>87</v>
      </c>
      <c r="J225" s="26">
        <v>89.1764705882353</v>
      </c>
      <c r="K225" s="26">
        <v>1.2</v>
      </c>
      <c r="L225" s="26">
        <v>90.3764705882353</v>
      </c>
      <c r="M225" s="26">
        <v>71.1</v>
      </c>
      <c r="N225" s="26">
        <v>0</v>
      </c>
      <c r="O225" s="26">
        <v>71.1</v>
      </c>
      <c r="P225" s="26">
        <v>60</v>
      </c>
      <c r="Q225" s="26">
        <v>0</v>
      </c>
      <c r="R225" s="26">
        <v>60</v>
      </c>
      <c r="S225" s="26">
        <v>60</v>
      </c>
      <c r="T225" s="26">
        <v>10</v>
      </c>
      <c r="U225" s="26">
        <v>70</v>
      </c>
      <c r="V225" s="26">
        <v>86.5373529411765</v>
      </c>
      <c r="W225" s="56">
        <v>5</v>
      </c>
      <c r="X225" s="57">
        <v>5</v>
      </c>
      <c r="Y225" s="58" t="s">
        <v>40</v>
      </c>
      <c r="Z225" s="24">
        <v>27</v>
      </c>
      <c r="AA225" s="39" t="s">
        <v>79</v>
      </c>
      <c r="AB225" s="18"/>
      <c r="AC225" s="39"/>
      <c r="AD225" s="18"/>
    </row>
    <row r="226" ht="18" customHeight="1" spans="1:30">
      <c r="A226" s="24" t="s">
        <v>35</v>
      </c>
      <c r="B226" s="24" t="s">
        <v>1005</v>
      </c>
      <c r="C226" s="25">
        <v>2024</v>
      </c>
      <c r="D226" s="55" t="s">
        <v>1006</v>
      </c>
      <c r="E226" s="55">
        <v>2439110183</v>
      </c>
      <c r="F226" s="55" t="s">
        <v>1012</v>
      </c>
      <c r="G226" s="26">
        <v>86</v>
      </c>
      <c r="H226" s="26">
        <v>0</v>
      </c>
      <c r="I226" s="26">
        <v>86</v>
      </c>
      <c r="J226" s="26">
        <v>90.5294117647059</v>
      </c>
      <c r="K226" s="26">
        <v>0</v>
      </c>
      <c r="L226" s="26">
        <v>90.5294117647059</v>
      </c>
      <c r="M226" s="26">
        <v>69.85</v>
      </c>
      <c r="N226" s="26">
        <v>0</v>
      </c>
      <c r="O226" s="26">
        <v>69.85</v>
      </c>
      <c r="P226" s="26">
        <v>60</v>
      </c>
      <c r="Q226" s="26">
        <v>0</v>
      </c>
      <c r="R226" s="26">
        <v>60</v>
      </c>
      <c r="S226" s="26">
        <v>60</v>
      </c>
      <c r="T226" s="26">
        <v>-10</v>
      </c>
      <c r="U226" s="26">
        <v>50</v>
      </c>
      <c r="V226" s="26">
        <v>85.4895588235294</v>
      </c>
      <c r="W226" s="56">
        <v>6</v>
      </c>
      <c r="X226" s="57">
        <v>4</v>
      </c>
      <c r="Y226" s="58" t="s">
        <v>40</v>
      </c>
      <c r="Z226" s="24">
        <v>27</v>
      </c>
      <c r="AA226" s="39" t="s">
        <v>79</v>
      </c>
      <c r="AB226" s="18"/>
      <c r="AC226" s="39"/>
      <c r="AD226" s="18"/>
    </row>
    <row r="227" ht="18" customHeight="1" spans="1:30">
      <c r="A227" s="24" t="s">
        <v>35</v>
      </c>
      <c r="B227" s="24" t="s">
        <v>1005</v>
      </c>
      <c r="C227" s="25">
        <v>2024</v>
      </c>
      <c r="D227" s="55" t="s">
        <v>1006</v>
      </c>
      <c r="E227" s="55">
        <v>2434110586</v>
      </c>
      <c r="F227" s="55" t="s">
        <v>1013</v>
      </c>
      <c r="G227" s="26">
        <v>86</v>
      </c>
      <c r="H227" s="26">
        <v>0.5</v>
      </c>
      <c r="I227" s="26">
        <v>86.5</v>
      </c>
      <c r="J227" s="26">
        <v>83.4375</v>
      </c>
      <c r="K227" s="26">
        <v>2.4</v>
      </c>
      <c r="L227" s="26">
        <v>85.8375</v>
      </c>
      <c r="M227" s="26">
        <v>86.75</v>
      </c>
      <c r="N227" s="26">
        <v>0</v>
      </c>
      <c r="O227" s="26">
        <v>86.75</v>
      </c>
      <c r="P227" s="26">
        <v>60</v>
      </c>
      <c r="Q227" s="26">
        <v>0</v>
      </c>
      <c r="R227" s="26">
        <v>60</v>
      </c>
      <c r="S227" s="26">
        <v>60</v>
      </c>
      <c r="T227" s="26">
        <v>13.5</v>
      </c>
      <c r="U227" s="26">
        <v>73.5</v>
      </c>
      <c r="V227" s="26">
        <v>84.040625</v>
      </c>
      <c r="W227" s="56">
        <v>7</v>
      </c>
      <c r="X227" s="57">
        <v>10</v>
      </c>
      <c r="Y227" s="58" t="s">
        <v>40</v>
      </c>
      <c r="Z227" s="24">
        <v>27</v>
      </c>
      <c r="AA227" s="39" t="s">
        <v>79</v>
      </c>
      <c r="AB227" s="18"/>
      <c r="AC227" s="18"/>
      <c r="AD227" s="18"/>
    </row>
    <row r="228" ht="18" customHeight="1" spans="1:30">
      <c r="A228" s="24" t="s">
        <v>35</v>
      </c>
      <c r="B228" s="24" t="s">
        <v>1005</v>
      </c>
      <c r="C228" s="25">
        <v>2024</v>
      </c>
      <c r="D228" s="55" t="s">
        <v>1006</v>
      </c>
      <c r="E228" s="55">
        <v>2439110176</v>
      </c>
      <c r="F228" s="55" t="s">
        <v>1014</v>
      </c>
      <c r="G228" s="26">
        <v>86</v>
      </c>
      <c r="H228" s="26">
        <v>0.5</v>
      </c>
      <c r="I228" s="26">
        <v>86.5</v>
      </c>
      <c r="J228" s="26">
        <v>86.8627450980392</v>
      </c>
      <c r="K228" s="26">
        <v>2.2</v>
      </c>
      <c r="L228" s="26">
        <v>89.0627450980392</v>
      </c>
      <c r="M228" s="26">
        <v>60</v>
      </c>
      <c r="N228" s="26">
        <v>0</v>
      </c>
      <c r="O228" s="26">
        <v>60</v>
      </c>
      <c r="P228" s="26">
        <v>60</v>
      </c>
      <c r="Q228" s="26">
        <v>0</v>
      </c>
      <c r="R228" s="26">
        <v>60</v>
      </c>
      <c r="S228" s="26">
        <v>60</v>
      </c>
      <c r="T228" s="26">
        <v>-10</v>
      </c>
      <c r="U228" s="26">
        <v>50</v>
      </c>
      <c r="V228" s="26">
        <v>83.9470588235294</v>
      </c>
      <c r="W228" s="56">
        <v>8</v>
      </c>
      <c r="X228" s="57">
        <v>7</v>
      </c>
      <c r="Y228" s="58" t="s">
        <v>40</v>
      </c>
      <c r="Z228" s="24">
        <v>27</v>
      </c>
      <c r="AA228" s="39" t="s">
        <v>79</v>
      </c>
      <c r="AB228" s="18"/>
      <c r="AC228" s="18"/>
      <c r="AD228" s="18"/>
    </row>
    <row r="229" ht="18" customHeight="1" spans="1:30">
      <c r="A229" s="24" t="s">
        <v>35</v>
      </c>
      <c r="B229" s="24" t="s">
        <v>1005</v>
      </c>
      <c r="C229" s="25">
        <v>2024</v>
      </c>
      <c r="D229" s="55" t="s">
        <v>1006</v>
      </c>
      <c r="E229" s="55">
        <v>2439110198</v>
      </c>
      <c r="F229" s="55" t="s">
        <v>1015</v>
      </c>
      <c r="G229" s="26">
        <v>86</v>
      </c>
      <c r="H229" s="26">
        <v>1</v>
      </c>
      <c r="I229" s="26">
        <v>87</v>
      </c>
      <c r="J229" s="26">
        <v>83.7450980392157</v>
      </c>
      <c r="K229" s="26">
        <v>1.2</v>
      </c>
      <c r="L229" s="26">
        <v>84.9450980392157</v>
      </c>
      <c r="M229" s="26">
        <v>82.5</v>
      </c>
      <c r="N229" s="26">
        <v>0</v>
      </c>
      <c r="O229" s="26">
        <v>82.5</v>
      </c>
      <c r="P229" s="26">
        <v>60</v>
      </c>
      <c r="Q229" s="26">
        <v>0</v>
      </c>
      <c r="R229" s="26">
        <v>60</v>
      </c>
      <c r="S229" s="26">
        <v>60</v>
      </c>
      <c r="T229" s="26">
        <v>1</v>
      </c>
      <c r="U229" s="26">
        <v>61</v>
      </c>
      <c r="V229" s="26">
        <v>82.5838235294118</v>
      </c>
      <c r="W229" s="56">
        <v>9</v>
      </c>
      <c r="X229" s="57">
        <v>9</v>
      </c>
      <c r="Y229" s="58" t="s">
        <v>40</v>
      </c>
      <c r="Z229" s="24">
        <v>27</v>
      </c>
      <c r="AA229" s="39" t="s">
        <v>79</v>
      </c>
      <c r="AB229" s="18"/>
      <c r="AC229" s="18"/>
      <c r="AD229" s="18"/>
    </row>
    <row r="230" ht="18" customHeight="1" spans="1:30">
      <c r="A230" s="24" t="s">
        <v>35</v>
      </c>
      <c r="B230" s="24" t="s">
        <v>1005</v>
      </c>
      <c r="C230" s="25">
        <v>2024</v>
      </c>
      <c r="D230" s="55" t="s">
        <v>1006</v>
      </c>
      <c r="E230" s="55">
        <v>2439110197</v>
      </c>
      <c r="F230" s="55" t="s">
        <v>1016</v>
      </c>
      <c r="G230" s="26">
        <v>86</v>
      </c>
      <c r="H230" s="26">
        <v>4</v>
      </c>
      <c r="I230" s="26">
        <v>90</v>
      </c>
      <c r="J230" s="26">
        <v>82.5490196078431</v>
      </c>
      <c r="K230" s="26">
        <v>1.2</v>
      </c>
      <c r="L230" s="26">
        <v>83.7490196078431</v>
      </c>
      <c r="M230" s="26">
        <v>82.45</v>
      </c>
      <c r="N230" s="26">
        <v>0</v>
      </c>
      <c r="O230" s="26">
        <v>82.45</v>
      </c>
      <c r="P230" s="26">
        <v>60</v>
      </c>
      <c r="Q230" s="26">
        <v>0</v>
      </c>
      <c r="R230" s="26">
        <v>60</v>
      </c>
      <c r="S230" s="26">
        <v>60</v>
      </c>
      <c r="T230" s="26">
        <v>9.5</v>
      </c>
      <c r="U230" s="26">
        <v>69.5</v>
      </c>
      <c r="V230" s="26">
        <v>82.4092647058824</v>
      </c>
      <c r="W230" s="56">
        <v>10</v>
      </c>
      <c r="X230" s="57">
        <v>11</v>
      </c>
      <c r="Y230" s="58" t="s">
        <v>40</v>
      </c>
      <c r="Z230" s="24">
        <v>27</v>
      </c>
      <c r="AA230" s="39" t="s">
        <v>79</v>
      </c>
      <c r="AB230" s="18"/>
      <c r="AC230" s="18"/>
      <c r="AD230" s="18"/>
    </row>
    <row r="231" ht="18" customHeight="1" spans="1:30">
      <c r="A231" s="24" t="s">
        <v>35</v>
      </c>
      <c r="B231" s="24" t="s">
        <v>1005</v>
      </c>
      <c r="C231" s="25">
        <v>2024</v>
      </c>
      <c r="D231" s="55" t="s">
        <v>1006</v>
      </c>
      <c r="E231" s="55">
        <v>2439110181</v>
      </c>
      <c r="F231" s="55" t="s">
        <v>1017</v>
      </c>
      <c r="G231" s="26">
        <v>86</v>
      </c>
      <c r="H231" s="26">
        <v>0</v>
      </c>
      <c r="I231" s="26">
        <v>86</v>
      </c>
      <c r="J231" s="26">
        <v>85.4509803921569</v>
      </c>
      <c r="K231" s="26">
        <v>0</v>
      </c>
      <c r="L231" s="26">
        <v>85.4509803921569</v>
      </c>
      <c r="M231" s="26">
        <v>71.6</v>
      </c>
      <c r="N231" s="26">
        <v>0</v>
      </c>
      <c r="O231" s="26">
        <v>71.6</v>
      </c>
      <c r="P231" s="26">
        <v>60</v>
      </c>
      <c r="Q231" s="26">
        <v>0</v>
      </c>
      <c r="R231" s="26">
        <v>60</v>
      </c>
      <c r="S231" s="26">
        <v>60</v>
      </c>
      <c r="T231" s="26">
        <v>0</v>
      </c>
      <c r="U231" s="26">
        <v>60</v>
      </c>
      <c r="V231" s="26">
        <v>82.2682352941176</v>
      </c>
      <c r="W231" s="56">
        <v>11</v>
      </c>
      <c r="X231" s="57">
        <v>8</v>
      </c>
      <c r="Y231" s="58" t="s">
        <v>40</v>
      </c>
      <c r="Z231" s="24">
        <v>27</v>
      </c>
      <c r="AA231" s="39" t="s">
        <v>79</v>
      </c>
      <c r="AB231" s="18"/>
      <c r="AC231" s="18"/>
      <c r="AD231" s="18"/>
    </row>
    <row r="232" ht="18" customHeight="1" spans="1:30">
      <c r="A232" s="24" t="s">
        <v>35</v>
      </c>
      <c r="B232" s="24" t="s">
        <v>1005</v>
      </c>
      <c r="C232" s="25">
        <v>2024</v>
      </c>
      <c r="D232" s="55" t="s">
        <v>1006</v>
      </c>
      <c r="E232" s="55">
        <v>2439110195</v>
      </c>
      <c r="F232" s="55" t="s">
        <v>1018</v>
      </c>
      <c r="G232" s="26">
        <v>86</v>
      </c>
      <c r="H232" s="26">
        <v>0.5</v>
      </c>
      <c r="I232" s="26">
        <v>86.5</v>
      </c>
      <c r="J232" s="26">
        <v>82.5294117647059</v>
      </c>
      <c r="K232" s="26">
        <v>1.2</v>
      </c>
      <c r="L232" s="26">
        <v>83.7294117647059</v>
      </c>
      <c r="M232" s="26">
        <v>85.3</v>
      </c>
      <c r="N232" s="26">
        <v>0</v>
      </c>
      <c r="O232" s="26">
        <v>85.3</v>
      </c>
      <c r="P232" s="26">
        <v>60</v>
      </c>
      <c r="Q232" s="26">
        <v>0</v>
      </c>
      <c r="R232" s="26">
        <v>60</v>
      </c>
      <c r="S232" s="26">
        <v>60</v>
      </c>
      <c r="T232" s="26">
        <v>5.5</v>
      </c>
      <c r="U232" s="26">
        <v>65.5</v>
      </c>
      <c r="V232" s="26">
        <v>81.9870588235294</v>
      </c>
      <c r="W232" s="56">
        <v>12</v>
      </c>
      <c r="X232" s="57">
        <v>12</v>
      </c>
      <c r="Y232" s="58" t="s">
        <v>40</v>
      </c>
      <c r="Z232" s="24">
        <v>27</v>
      </c>
      <c r="AA232" s="39"/>
      <c r="AB232" s="18"/>
      <c r="AC232" s="18"/>
      <c r="AD232" s="18"/>
    </row>
    <row r="233" ht="18" customHeight="1" spans="1:30">
      <c r="A233" s="24" t="s">
        <v>35</v>
      </c>
      <c r="B233" s="24" t="s">
        <v>1005</v>
      </c>
      <c r="C233" s="25">
        <v>2024</v>
      </c>
      <c r="D233" s="55" t="s">
        <v>1006</v>
      </c>
      <c r="E233" s="55">
        <v>2439110174</v>
      </c>
      <c r="F233" s="55" t="s">
        <v>1019</v>
      </c>
      <c r="G233" s="26">
        <v>86</v>
      </c>
      <c r="H233" s="26">
        <v>1</v>
      </c>
      <c r="I233" s="26">
        <v>87</v>
      </c>
      <c r="J233" s="26">
        <v>79.5294117647059</v>
      </c>
      <c r="K233" s="26">
        <v>1</v>
      </c>
      <c r="L233" s="26">
        <v>80.5294117647059</v>
      </c>
      <c r="M233" s="26">
        <v>76.25</v>
      </c>
      <c r="N233" s="26">
        <v>0</v>
      </c>
      <c r="O233" s="26">
        <v>76.25</v>
      </c>
      <c r="P233" s="26">
        <v>60</v>
      </c>
      <c r="Q233" s="26">
        <v>0</v>
      </c>
      <c r="R233" s="26">
        <v>60</v>
      </c>
      <c r="S233" s="26">
        <v>60</v>
      </c>
      <c r="T233" s="26">
        <v>8.5</v>
      </c>
      <c r="U233" s="26">
        <v>68.5</v>
      </c>
      <c r="V233" s="26">
        <v>79.3345588235294</v>
      </c>
      <c r="W233" s="56">
        <v>13</v>
      </c>
      <c r="X233" s="57">
        <v>15</v>
      </c>
      <c r="Y233" s="58" t="s">
        <v>141</v>
      </c>
      <c r="Z233" s="24">
        <v>27</v>
      </c>
      <c r="AA233" s="39" t="s">
        <v>142</v>
      </c>
      <c r="AB233" s="18"/>
      <c r="AC233" s="18"/>
      <c r="AD233" s="18"/>
    </row>
    <row r="234" ht="18" customHeight="1" spans="1:30">
      <c r="A234" s="24" t="s">
        <v>35</v>
      </c>
      <c r="B234" s="24" t="s">
        <v>1005</v>
      </c>
      <c r="C234" s="25">
        <v>2024</v>
      </c>
      <c r="D234" s="55" t="s">
        <v>1006</v>
      </c>
      <c r="E234" s="55">
        <v>2439110179</v>
      </c>
      <c r="F234" s="55" t="s">
        <v>1020</v>
      </c>
      <c r="G234" s="26">
        <v>86</v>
      </c>
      <c r="H234" s="26">
        <v>0</v>
      </c>
      <c r="I234" s="26">
        <v>86</v>
      </c>
      <c r="J234" s="26">
        <v>80.5686274509804</v>
      </c>
      <c r="K234" s="26">
        <v>0</v>
      </c>
      <c r="L234" s="26">
        <v>80.5686274509804</v>
      </c>
      <c r="M234" s="26">
        <v>81.55</v>
      </c>
      <c r="N234" s="26">
        <v>0</v>
      </c>
      <c r="O234" s="26">
        <v>81.55</v>
      </c>
      <c r="P234" s="26">
        <v>60</v>
      </c>
      <c r="Q234" s="26">
        <v>0</v>
      </c>
      <c r="R234" s="26">
        <v>60</v>
      </c>
      <c r="S234" s="26">
        <v>60</v>
      </c>
      <c r="T234" s="26">
        <v>0</v>
      </c>
      <c r="U234" s="26">
        <v>60</v>
      </c>
      <c r="V234" s="26">
        <v>79.1039705882353</v>
      </c>
      <c r="W234" s="56">
        <v>14</v>
      </c>
      <c r="X234" s="57">
        <v>14</v>
      </c>
      <c r="Y234" s="58" t="s">
        <v>40</v>
      </c>
      <c r="Z234" s="24">
        <v>27</v>
      </c>
      <c r="AA234" s="39"/>
      <c r="AB234" s="18"/>
      <c r="AC234" s="18"/>
      <c r="AD234" s="18"/>
    </row>
    <row r="235" ht="18" customHeight="1" spans="1:30">
      <c r="A235" s="24" t="s">
        <v>35</v>
      </c>
      <c r="B235" s="24" t="s">
        <v>1005</v>
      </c>
      <c r="C235" s="25">
        <v>2024</v>
      </c>
      <c r="D235" s="55" t="s">
        <v>1006</v>
      </c>
      <c r="E235" s="55">
        <v>2439110189</v>
      </c>
      <c r="F235" s="55" t="s">
        <v>1021</v>
      </c>
      <c r="G235" s="26">
        <v>86</v>
      </c>
      <c r="H235" s="26">
        <v>0</v>
      </c>
      <c r="I235" s="26">
        <v>86</v>
      </c>
      <c r="J235" s="26">
        <v>81.1960784313726</v>
      </c>
      <c r="K235" s="26">
        <v>0</v>
      </c>
      <c r="L235" s="26">
        <v>81.1960784313726</v>
      </c>
      <c r="M235" s="26">
        <v>70.5</v>
      </c>
      <c r="N235" s="26">
        <v>0</v>
      </c>
      <c r="O235" s="26">
        <v>70.5</v>
      </c>
      <c r="P235" s="26">
        <v>60</v>
      </c>
      <c r="Q235" s="26">
        <v>0</v>
      </c>
      <c r="R235" s="26">
        <v>60</v>
      </c>
      <c r="S235" s="26">
        <v>60</v>
      </c>
      <c r="T235" s="26">
        <v>-10</v>
      </c>
      <c r="U235" s="26">
        <v>50</v>
      </c>
      <c r="V235" s="26">
        <v>78.5220588235294</v>
      </c>
      <c r="W235" s="56">
        <v>15</v>
      </c>
      <c r="X235" s="57">
        <v>13</v>
      </c>
      <c r="Y235" s="58" t="s">
        <v>40</v>
      </c>
      <c r="Z235" s="24">
        <v>27</v>
      </c>
      <c r="AA235" s="39"/>
      <c r="AB235" s="18"/>
      <c r="AC235" s="18"/>
      <c r="AD235" s="18"/>
    </row>
    <row r="236" ht="18" customHeight="1" spans="1:30">
      <c r="A236" s="24" t="s">
        <v>35</v>
      </c>
      <c r="B236" s="24" t="s">
        <v>1005</v>
      </c>
      <c r="C236" s="25">
        <v>2024</v>
      </c>
      <c r="D236" s="55" t="s">
        <v>1006</v>
      </c>
      <c r="E236" s="55">
        <v>2439110188</v>
      </c>
      <c r="F236" s="55" t="s">
        <v>1022</v>
      </c>
      <c r="G236" s="26">
        <v>86</v>
      </c>
      <c r="H236" s="26">
        <v>0</v>
      </c>
      <c r="I236" s="26">
        <v>86</v>
      </c>
      <c r="J236" s="26">
        <v>79.0196078431373</v>
      </c>
      <c r="K236" s="26">
        <v>1.2</v>
      </c>
      <c r="L236" s="26">
        <v>80.2196078431373</v>
      </c>
      <c r="M236" s="26">
        <v>60.85</v>
      </c>
      <c r="N236" s="26">
        <v>0</v>
      </c>
      <c r="O236" s="26">
        <v>60.85</v>
      </c>
      <c r="P236" s="26">
        <v>60</v>
      </c>
      <c r="Q236" s="26">
        <v>0</v>
      </c>
      <c r="R236" s="26">
        <v>60</v>
      </c>
      <c r="S236" s="26">
        <v>60</v>
      </c>
      <c r="T236" s="26">
        <v>-5</v>
      </c>
      <c r="U236" s="26">
        <v>55</v>
      </c>
      <c r="V236" s="26">
        <v>77.5572058823529</v>
      </c>
      <c r="W236" s="56">
        <v>16</v>
      </c>
      <c r="X236" s="57">
        <v>16</v>
      </c>
      <c r="Y236" s="58" t="s">
        <v>141</v>
      </c>
      <c r="Z236" s="24">
        <v>27</v>
      </c>
      <c r="AA236" s="39" t="s">
        <v>145</v>
      </c>
      <c r="AB236" s="18"/>
      <c r="AC236" s="18"/>
      <c r="AD236" s="18"/>
    </row>
    <row r="237" ht="18" customHeight="1" spans="1:30">
      <c r="A237" s="24" t="s">
        <v>35</v>
      </c>
      <c r="B237" s="24" t="s">
        <v>1005</v>
      </c>
      <c r="C237" s="25">
        <v>2024</v>
      </c>
      <c r="D237" s="55" t="s">
        <v>1006</v>
      </c>
      <c r="E237" s="55">
        <v>2439110194</v>
      </c>
      <c r="F237" s="55" t="s">
        <v>1023</v>
      </c>
      <c r="G237" s="26">
        <v>86</v>
      </c>
      <c r="H237" s="26">
        <v>1</v>
      </c>
      <c r="I237" s="26">
        <v>87</v>
      </c>
      <c r="J237" s="26">
        <v>78.1176470588235</v>
      </c>
      <c r="K237" s="26">
        <v>1</v>
      </c>
      <c r="L237" s="26">
        <v>79.1176470588235</v>
      </c>
      <c r="M237" s="26">
        <v>65.5</v>
      </c>
      <c r="N237" s="26">
        <v>0</v>
      </c>
      <c r="O237" s="26">
        <v>65.5</v>
      </c>
      <c r="P237" s="26">
        <v>60</v>
      </c>
      <c r="Q237" s="26">
        <v>0</v>
      </c>
      <c r="R237" s="26">
        <v>60</v>
      </c>
      <c r="S237" s="26">
        <v>60</v>
      </c>
      <c r="T237" s="26">
        <v>-10</v>
      </c>
      <c r="U237" s="26">
        <v>50</v>
      </c>
      <c r="V237" s="26">
        <v>76.8132352941177</v>
      </c>
      <c r="W237" s="56">
        <v>17</v>
      </c>
      <c r="X237" s="57">
        <v>19</v>
      </c>
      <c r="Y237" s="58" t="s">
        <v>40</v>
      </c>
      <c r="Z237" s="24">
        <v>27</v>
      </c>
      <c r="AA237" s="39"/>
      <c r="AB237" s="18"/>
      <c r="AC237" s="18"/>
      <c r="AD237" s="18"/>
    </row>
    <row r="238" ht="18" customHeight="1" spans="1:30">
      <c r="A238" s="24" t="s">
        <v>35</v>
      </c>
      <c r="B238" s="24" t="s">
        <v>1005</v>
      </c>
      <c r="C238" s="25">
        <v>2024</v>
      </c>
      <c r="D238" s="55" t="s">
        <v>1006</v>
      </c>
      <c r="E238" s="55">
        <v>2439110193</v>
      </c>
      <c r="F238" s="55" t="s">
        <v>1024</v>
      </c>
      <c r="G238" s="26">
        <v>86</v>
      </c>
      <c r="H238" s="26">
        <v>0.5</v>
      </c>
      <c r="I238" s="26">
        <v>86.5</v>
      </c>
      <c r="J238" s="26">
        <v>77.0392156862745</v>
      </c>
      <c r="K238" s="26">
        <v>1.2</v>
      </c>
      <c r="L238" s="26">
        <v>78.2392156862745</v>
      </c>
      <c r="M238" s="26">
        <v>68.55</v>
      </c>
      <c r="N238" s="26">
        <v>0</v>
      </c>
      <c r="O238" s="26">
        <v>68.55</v>
      </c>
      <c r="P238" s="26">
        <v>60</v>
      </c>
      <c r="Q238" s="26">
        <v>0</v>
      </c>
      <c r="R238" s="26">
        <v>60</v>
      </c>
      <c r="S238" s="26">
        <v>60</v>
      </c>
      <c r="T238" s="26">
        <v>0</v>
      </c>
      <c r="U238" s="26">
        <v>60</v>
      </c>
      <c r="V238" s="26">
        <v>76.7569117647059</v>
      </c>
      <c r="W238" s="56">
        <v>18</v>
      </c>
      <c r="X238" s="57">
        <v>22</v>
      </c>
      <c r="Y238" s="58" t="s">
        <v>40</v>
      </c>
      <c r="Z238" s="24">
        <v>27</v>
      </c>
      <c r="AA238" s="39"/>
      <c r="AB238" s="18"/>
      <c r="AC238" s="18"/>
      <c r="AD238" s="18"/>
    </row>
    <row r="239" ht="18" customHeight="1" spans="1:30">
      <c r="A239" s="24" t="s">
        <v>35</v>
      </c>
      <c r="B239" s="24" t="s">
        <v>1005</v>
      </c>
      <c r="C239" s="25">
        <v>2024</v>
      </c>
      <c r="D239" s="55" t="s">
        <v>1006</v>
      </c>
      <c r="E239" s="55">
        <v>2439110191</v>
      </c>
      <c r="F239" s="55" t="s">
        <v>1025</v>
      </c>
      <c r="G239" s="26">
        <v>86</v>
      </c>
      <c r="H239" s="26">
        <v>0</v>
      </c>
      <c r="I239" s="26">
        <v>86</v>
      </c>
      <c r="J239" s="26">
        <v>78.3921568627451</v>
      </c>
      <c r="K239" s="26">
        <v>0</v>
      </c>
      <c r="L239" s="26">
        <v>78.3921568627451</v>
      </c>
      <c r="M239" s="26">
        <v>74.5</v>
      </c>
      <c r="N239" s="26">
        <v>0</v>
      </c>
      <c r="O239" s="26">
        <v>74.5</v>
      </c>
      <c r="P239" s="26">
        <v>60</v>
      </c>
      <c r="Q239" s="26">
        <v>0</v>
      </c>
      <c r="R239" s="26">
        <v>60</v>
      </c>
      <c r="S239" s="26">
        <v>60</v>
      </c>
      <c r="T239" s="26">
        <v>-10</v>
      </c>
      <c r="U239" s="26">
        <v>50</v>
      </c>
      <c r="V239" s="26">
        <v>76.6191176470588</v>
      </c>
      <c r="W239" s="56">
        <v>19</v>
      </c>
      <c r="X239" s="57">
        <v>18</v>
      </c>
      <c r="Y239" s="58" t="s">
        <v>40</v>
      </c>
      <c r="Z239" s="24">
        <v>27</v>
      </c>
      <c r="AA239" s="39"/>
      <c r="AB239" s="18"/>
      <c r="AC239" s="18"/>
      <c r="AD239" s="18"/>
    </row>
    <row r="240" ht="18" customHeight="1" spans="1:30">
      <c r="A240" s="24" t="s">
        <v>35</v>
      </c>
      <c r="B240" s="24" t="s">
        <v>1005</v>
      </c>
      <c r="C240" s="25">
        <v>2024</v>
      </c>
      <c r="D240" s="55" t="s">
        <v>1006</v>
      </c>
      <c r="E240" s="55">
        <v>2439110180</v>
      </c>
      <c r="F240" s="55" t="s">
        <v>1026</v>
      </c>
      <c r="G240" s="26">
        <v>86</v>
      </c>
      <c r="H240" s="26">
        <v>0</v>
      </c>
      <c r="I240" s="26">
        <v>86</v>
      </c>
      <c r="J240" s="26">
        <v>78.7647058823529</v>
      </c>
      <c r="K240" s="26">
        <v>0</v>
      </c>
      <c r="L240" s="26">
        <v>78.7647058823529</v>
      </c>
      <c r="M240" s="26">
        <v>59.3</v>
      </c>
      <c r="N240" s="26">
        <v>0</v>
      </c>
      <c r="O240" s="26">
        <v>59.3</v>
      </c>
      <c r="P240" s="26">
        <v>60</v>
      </c>
      <c r="Q240" s="26">
        <v>0</v>
      </c>
      <c r="R240" s="26">
        <v>60</v>
      </c>
      <c r="S240" s="26">
        <v>60</v>
      </c>
      <c r="T240" s="26">
        <v>-10</v>
      </c>
      <c r="U240" s="26">
        <v>50</v>
      </c>
      <c r="V240" s="26">
        <v>76.1385294117647</v>
      </c>
      <c r="W240" s="56">
        <v>20</v>
      </c>
      <c r="X240" s="57">
        <v>17</v>
      </c>
      <c r="Y240" s="58" t="s">
        <v>141</v>
      </c>
      <c r="Z240" s="24">
        <v>27</v>
      </c>
      <c r="AA240" s="39" t="s">
        <v>145</v>
      </c>
      <c r="AB240" s="18"/>
      <c r="AC240" s="18"/>
      <c r="AD240" s="18"/>
    </row>
    <row r="241" ht="18" customHeight="1" spans="1:30">
      <c r="A241" s="24" t="s">
        <v>35</v>
      </c>
      <c r="B241" s="24" t="s">
        <v>1005</v>
      </c>
      <c r="C241" s="25">
        <v>2024</v>
      </c>
      <c r="D241" s="55" t="s">
        <v>1006</v>
      </c>
      <c r="E241" s="55">
        <v>2439110170</v>
      </c>
      <c r="F241" s="55" t="s">
        <v>1027</v>
      </c>
      <c r="G241" s="26">
        <v>86</v>
      </c>
      <c r="H241" s="26">
        <v>0</v>
      </c>
      <c r="I241" s="26">
        <v>86</v>
      </c>
      <c r="J241" s="26">
        <v>77.1176470588235</v>
      </c>
      <c r="K241" s="26">
        <v>0</v>
      </c>
      <c r="L241" s="26">
        <v>77.1176470588235</v>
      </c>
      <c r="M241" s="26">
        <v>70.35</v>
      </c>
      <c r="N241" s="26">
        <v>0</v>
      </c>
      <c r="O241" s="26">
        <v>70.35</v>
      </c>
      <c r="P241" s="26">
        <v>60</v>
      </c>
      <c r="Q241" s="26">
        <v>0</v>
      </c>
      <c r="R241" s="26">
        <v>60</v>
      </c>
      <c r="S241" s="26">
        <v>60</v>
      </c>
      <c r="T241" s="26">
        <v>0</v>
      </c>
      <c r="U241" s="26">
        <v>60</v>
      </c>
      <c r="V241" s="26">
        <v>75.9557352941176</v>
      </c>
      <c r="W241" s="56">
        <v>21</v>
      </c>
      <c r="X241" s="57">
        <v>21</v>
      </c>
      <c r="Y241" s="58" t="s">
        <v>141</v>
      </c>
      <c r="Z241" s="24">
        <v>27</v>
      </c>
      <c r="AA241" s="39" t="s">
        <v>142</v>
      </c>
      <c r="AB241" s="18"/>
      <c r="AC241" s="18"/>
      <c r="AD241" s="18"/>
    </row>
    <row r="242" ht="18" customHeight="1" spans="1:30">
      <c r="A242" s="24" t="s">
        <v>35</v>
      </c>
      <c r="B242" s="24" t="s">
        <v>1005</v>
      </c>
      <c r="C242" s="25">
        <v>2024</v>
      </c>
      <c r="D242" s="55" t="s">
        <v>1006</v>
      </c>
      <c r="E242" s="55">
        <v>2439110186</v>
      </c>
      <c r="F242" s="55" t="s">
        <v>1028</v>
      </c>
      <c r="G242" s="26">
        <v>86</v>
      </c>
      <c r="H242" s="26">
        <v>0</v>
      </c>
      <c r="I242" s="26">
        <v>86</v>
      </c>
      <c r="J242" s="26">
        <v>77.4509803921569</v>
      </c>
      <c r="K242" s="26">
        <v>0</v>
      </c>
      <c r="L242" s="26">
        <v>77.4509803921569</v>
      </c>
      <c r="M242" s="26">
        <v>62.78</v>
      </c>
      <c r="N242" s="26">
        <v>0</v>
      </c>
      <c r="O242" s="26">
        <v>62.78</v>
      </c>
      <c r="P242" s="26">
        <v>60</v>
      </c>
      <c r="Q242" s="26">
        <v>0</v>
      </c>
      <c r="R242" s="26">
        <v>60</v>
      </c>
      <c r="S242" s="26">
        <v>60</v>
      </c>
      <c r="T242" s="26">
        <v>-5</v>
      </c>
      <c r="U242" s="26">
        <v>55</v>
      </c>
      <c r="V242" s="26">
        <v>75.5772352941176</v>
      </c>
      <c r="W242" s="56">
        <v>22</v>
      </c>
      <c r="X242" s="57">
        <v>20</v>
      </c>
      <c r="Y242" s="58" t="s">
        <v>141</v>
      </c>
      <c r="Z242" s="24">
        <v>27</v>
      </c>
      <c r="AA242" s="39" t="s">
        <v>145</v>
      </c>
      <c r="AB242" s="18"/>
      <c r="AC242" s="18"/>
      <c r="AD242" s="18"/>
    </row>
    <row r="243" ht="18" customHeight="1" spans="1:30">
      <c r="A243" s="24" t="s">
        <v>35</v>
      </c>
      <c r="B243" s="24" t="s">
        <v>1005</v>
      </c>
      <c r="C243" s="25">
        <v>2024</v>
      </c>
      <c r="D243" s="55" t="s">
        <v>1006</v>
      </c>
      <c r="E243" s="55">
        <v>2439110190</v>
      </c>
      <c r="F243" s="55" t="s">
        <v>1029</v>
      </c>
      <c r="G243" s="26">
        <v>86</v>
      </c>
      <c r="H243" s="26">
        <v>0</v>
      </c>
      <c r="I243" s="26">
        <v>86</v>
      </c>
      <c r="J243" s="26">
        <v>74.5490196078431</v>
      </c>
      <c r="K243" s="26">
        <v>0</v>
      </c>
      <c r="L243" s="26">
        <v>74.5490196078431</v>
      </c>
      <c r="M243" s="26">
        <v>76.15</v>
      </c>
      <c r="N243" s="26">
        <v>0</v>
      </c>
      <c r="O243" s="26">
        <v>76.15</v>
      </c>
      <c r="P243" s="26">
        <v>60</v>
      </c>
      <c r="Q243" s="26">
        <v>0</v>
      </c>
      <c r="R243" s="26">
        <v>60</v>
      </c>
      <c r="S243" s="26">
        <v>60</v>
      </c>
      <c r="T243" s="26">
        <v>-10</v>
      </c>
      <c r="U243" s="26">
        <v>50</v>
      </c>
      <c r="V243" s="26">
        <v>73.8192647058823</v>
      </c>
      <c r="W243" s="56">
        <v>23</v>
      </c>
      <c r="X243" s="57">
        <v>23</v>
      </c>
      <c r="Y243" s="58" t="s">
        <v>40</v>
      </c>
      <c r="Z243" s="24">
        <v>27</v>
      </c>
      <c r="AA243" s="39"/>
      <c r="AB243" s="18"/>
      <c r="AC243" s="18"/>
      <c r="AD243" s="18"/>
    </row>
    <row r="244" ht="18" customHeight="1" spans="1:30">
      <c r="A244" s="24" t="s">
        <v>35</v>
      </c>
      <c r="B244" s="24" t="s">
        <v>1005</v>
      </c>
      <c r="C244" s="25">
        <v>2024</v>
      </c>
      <c r="D244" s="55" t="s">
        <v>1006</v>
      </c>
      <c r="E244" s="55">
        <v>2439110178</v>
      </c>
      <c r="F244" s="55" t="s">
        <v>1030</v>
      </c>
      <c r="G244" s="26">
        <v>86</v>
      </c>
      <c r="H244" s="26">
        <v>0</v>
      </c>
      <c r="I244" s="26">
        <v>86</v>
      </c>
      <c r="J244" s="26">
        <v>73.7254901960784</v>
      </c>
      <c r="K244" s="26">
        <v>1.2</v>
      </c>
      <c r="L244" s="26">
        <v>74.9254901960784</v>
      </c>
      <c r="M244" s="26">
        <v>50.05</v>
      </c>
      <c r="N244" s="26">
        <v>0</v>
      </c>
      <c r="O244" s="26">
        <v>50.05</v>
      </c>
      <c r="P244" s="26">
        <v>60</v>
      </c>
      <c r="Q244" s="26">
        <v>0</v>
      </c>
      <c r="R244" s="26">
        <v>60</v>
      </c>
      <c r="S244" s="26">
        <v>60</v>
      </c>
      <c r="T244" s="26">
        <v>0</v>
      </c>
      <c r="U244" s="26">
        <v>60</v>
      </c>
      <c r="V244" s="26">
        <v>73.2966176470588</v>
      </c>
      <c r="W244" s="56">
        <v>24</v>
      </c>
      <c r="X244" s="57">
        <v>24</v>
      </c>
      <c r="Y244" s="58" t="s">
        <v>141</v>
      </c>
      <c r="Z244" s="24">
        <v>27</v>
      </c>
      <c r="AA244" s="39" t="s">
        <v>145</v>
      </c>
      <c r="AB244" s="18"/>
      <c r="AC244" s="18"/>
      <c r="AD244" s="18"/>
    </row>
    <row r="245" ht="18" customHeight="1" spans="1:30">
      <c r="A245" s="24" t="s">
        <v>35</v>
      </c>
      <c r="B245" s="24" t="s">
        <v>1005</v>
      </c>
      <c r="C245" s="25">
        <v>2024</v>
      </c>
      <c r="D245" s="55" t="s">
        <v>1006</v>
      </c>
      <c r="E245" s="55">
        <v>2439110187</v>
      </c>
      <c r="F245" s="55" t="s">
        <v>1031</v>
      </c>
      <c r="G245" s="26">
        <v>86</v>
      </c>
      <c r="H245" s="26">
        <v>0</v>
      </c>
      <c r="I245" s="26">
        <v>86</v>
      </c>
      <c r="J245" s="26">
        <v>72.7254901960784</v>
      </c>
      <c r="K245" s="26">
        <v>0</v>
      </c>
      <c r="L245" s="26">
        <v>72.7254901960784</v>
      </c>
      <c r="M245" s="26">
        <v>60.75</v>
      </c>
      <c r="N245" s="26">
        <v>0</v>
      </c>
      <c r="O245" s="26">
        <v>60.75</v>
      </c>
      <c r="P245" s="26">
        <v>60</v>
      </c>
      <c r="Q245" s="26">
        <v>0</v>
      </c>
      <c r="R245" s="26">
        <v>60</v>
      </c>
      <c r="S245" s="26">
        <v>60</v>
      </c>
      <c r="T245" s="26">
        <v>-5</v>
      </c>
      <c r="U245" s="26">
        <v>55</v>
      </c>
      <c r="V245" s="26">
        <v>71.9316176470588</v>
      </c>
      <c r="W245" s="56">
        <v>25</v>
      </c>
      <c r="X245" s="57">
        <v>26</v>
      </c>
      <c r="Y245" s="58" t="s">
        <v>141</v>
      </c>
      <c r="Z245" s="24">
        <v>27</v>
      </c>
      <c r="AA245" s="39" t="s">
        <v>145</v>
      </c>
      <c r="AB245" s="18"/>
      <c r="AC245" s="18"/>
      <c r="AD245" s="18"/>
    </row>
    <row r="246" ht="18" customHeight="1" spans="1:30">
      <c r="A246" s="24" t="s">
        <v>35</v>
      </c>
      <c r="B246" s="24" t="s">
        <v>1005</v>
      </c>
      <c r="C246" s="25">
        <v>2024</v>
      </c>
      <c r="D246" s="55" t="s">
        <v>1006</v>
      </c>
      <c r="E246" s="55">
        <v>2439110175</v>
      </c>
      <c r="F246" s="55" t="s">
        <v>1032</v>
      </c>
      <c r="G246" s="26">
        <v>86</v>
      </c>
      <c r="H246" s="26">
        <v>0</v>
      </c>
      <c r="I246" s="26">
        <v>86</v>
      </c>
      <c r="J246" s="26">
        <v>72.0980392156863</v>
      </c>
      <c r="K246" s="26">
        <v>0</v>
      </c>
      <c r="L246" s="26">
        <v>72.0980392156863</v>
      </c>
      <c r="M246" s="26">
        <v>67.25</v>
      </c>
      <c r="N246" s="26">
        <v>0</v>
      </c>
      <c r="O246" s="26">
        <v>67.25</v>
      </c>
      <c r="P246" s="26">
        <v>60</v>
      </c>
      <c r="Q246" s="26">
        <v>0</v>
      </c>
      <c r="R246" s="26">
        <v>60</v>
      </c>
      <c r="S246" s="26">
        <v>60</v>
      </c>
      <c r="T246" s="26">
        <v>-7</v>
      </c>
      <c r="U246" s="26">
        <v>53</v>
      </c>
      <c r="V246" s="26">
        <v>71.6860294117647</v>
      </c>
      <c r="W246" s="56">
        <v>26</v>
      </c>
      <c r="X246" s="57">
        <v>27</v>
      </c>
      <c r="Y246" s="58" t="s">
        <v>141</v>
      </c>
      <c r="Z246" s="24">
        <v>27</v>
      </c>
      <c r="AA246" s="39" t="s">
        <v>142</v>
      </c>
      <c r="AB246" s="18"/>
      <c r="AC246" s="18"/>
      <c r="AD246" s="18"/>
    </row>
    <row r="247" ht="18" customHeight="1" spans="1:30">
      <c r="A247" s="24" t="s">
        <v>35</v>
      </c>
      <c r="B247" s="24" t="s">
        <v>1005</v>
      </c>
      <c r="C247" s="25">
        <v>2024</v>
      </c>
      <c r="D247" s="55" t="s">
        <v>1006</v>
      </c>
      <c r="E247" s="55">
        <v>2439110192</v>
      </c>
      <c r="F247" s="55" t="s">
        <v>1033</v>
      </c>
      <c r="G247" s="26">
        <v>86</v>
      </c>
      <c r="H247" s="26">
        <v>0</v>
      </c>
      <c r="I247" s="26">
        <v>86</v>
      </c>
      <c r="J247" s="26">
        <v>73.2549019607843</v>
      </c>
      <c r="K247" s="26">
        <v>0</v>
      </c>
      <c r="L247" s="26">
        <v>73.2549019607843</v>
      </c>
      <c r="M247" s="26">
        <v>27.1</v>
      </c>
      <c r="N247" s="26">
        <v>0</v>
      </c>
      <c r="O247" s="26">
        <v>27.1</v>
      </c>
      <c r="P247" s="26">
        <v>60</v>
      </c>
      <c r="Q247" s="26">
        <v>0</v>
      </c>
      <c r="R247" s="26">
        <v>60</v>
      </c>
      <c r="S247" s="26">
        <v>60</v>
      </c>
      <c r="T247" s="26">
        <v>0</v>
      </c>
      <c r="U247" s="26">
        <v>60</v>
      </c>
      <c r="V247" s="26">
        <v>70.8961764705882</v>
      </c>
      <c r="W247" s="56">
        <v>27</v>
      </c>
      <c r="X247" s="57">
        <v>25</v>
      </c>
      <c r="Y247" s="58" t="s">
        <v>141</v>
      </c>
      <c r="Z247" s="24">
        <v>27</v>
      </c>
      <c r="AA247" s="39" t="s">
        <v>145</v>
      </c>
      <c r="AB247" s="18"/>
      <c r="AC247" s="18"/>
      <c r="AD247" s="18"/>
    </row>
  </sheetData>
  <mergeCells count="4">
    <mergeCell ref="A2:AD2"/>
    <mergeCell ref="A97:AD97"/>
    <mergeCell ref="A141:AD141"/>
    <mergeCell ref="A219:AD219"/>
  </mergeCells>
  <dataValidations count="8">
    <dataValidation type="list" allowBlank="1" showInputMessage="1" showErrorMessage="1" sqref="AA31 AA105 AA149">
      <formula1>"一等奖学金,二等奖学金,三等奖学金,课程考核不合格,德育分未达标,体育成绩不合格,违纪"</formula1>
    </dataValidation>
    <dataValidation type="list" allowBlank="1" showInputMessage="1" showErrorMessage="1" sqref="AB97">
      <formula1>$CQ$8:$CQ$31</formula1>
    </dataValidation>
    <dataValidation type="list" allowBlank="1" showInputMessage="1" showErrorMessage="1" sqref="V141 V219 AA220 U78:U95 U172:U218 V1:V3 V221:V247 AA4:AA30 AA32:AA104 AA106:AA127 AA142:AA148 AA150:AA171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W141 W219 W1:W2 W221:W247">
      <formula1>$CQ$9:$CQ$12</formula1>
    </dataValidation>
    <dataValidation type="list" allowBlank="1" showInputMessage="1" showErrorMessage="1" sqref="X141 X219 AC220 W172:W218 X1:X3 X221:X247 AC4:AC127 AC142:AC171">
      <formula1>"三好学生,三好学生标兵,优秀学生干部"</formula1>
    </dataValidation>
    <dataValidation type="list" allowBlank="1" showInputMessage="1" showErrorMessage="1" sqref="V172:V218 AB104:AB127">
      <formula1>$CQ$8:$CQ$11</formula1>
    </dataValidation>
    <dataValidation type="list" allowBlank="1" showInputMessage="1" showErrorMessage="1" sqref="Y5:Y97 Y99:Y127 Y143:Y171">
      <formula1>"是,否"</formula1>
    </dataValidation>
    <dataValidation type="list" allowBlank="1" showInputMessage="1" showErrorMessage="1" sqref="AB5:AB96 AB99:AB103 AB143:AB218">
      <formula1>"学业进步奖,研究与创新奖,道德风尚奖,文体活动奖,社会工作奖"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2025级</vt:lpstr>
      <vt:lpstr>2024级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副连长</cp:lastModifiedBy>
  <cp:revision>1</cp:revision>
  <dcterms:created xsi:type="dcterms:W3CDTF">1996-12-17T01:32:00Z</dcterms:created>
  <cp:lastPrinted>2019-09-05T03:36:00Z</cp:lastPrinted>
  <dcterms:modified xsi:type="dcterms:W3CDTF">2026-09-17T02:58:19Z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0373C0B10A4C4676B380714FAC8EFAEA_13</vt:lpwstr>
  </property>
  <property fmtid="{D5CDD505-2E9C-101B-9397-08002B2CF9AE}" pid="4" name="CalculationRule">
    <vt:i4>0</vt:i4>
  </property>
</Properties>
</file>